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II TRIMESTRE 2021\2021 PUBLICACIONES PAG. LEY DE TRANSPARENCIA\Indicadores de Gestión por Procesos\"/>
    </mc:Choice>
  </mc:AlternateContent>
  <xr:revisionPtr revIDLastSave="0" documentId="8_{3C974EC2-DFA2-44DA-9124-1152EDB252A5}" xr6:coauthVersionLast="47" xr6:coauthVersionMax="47" xr10:uidLastSave="{00000000-0000-0000-0000-000000000000}"/>
  <bookViews>
    <workbookView xWindow="-120" yWindow="-120" windowWidth="20730" windowHeight="11160" xr2:uid="{C9ED6F0D-EB05-472B-AE50-BC7C6431E663}"/>
  </bookViews>
  <sheets>
    <sheet name="SEPTIEMBRE" sheetId="1" r:id="rId1"/>
    <sheet name="Hoja1" sheetId="2" state="hidden" r:id="rId2"/>
  </sheets>
  <definedNames>
    <definedName name="_xlnm._FilterDatabase" localSheetId="0" hidden="1">SEPTIEMBRE!$A$2:$K$104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 l="1"/>
  <c r="J18" i="1" s="1"/>
  <c r="I20" i="1"/>
  <c r="J20" i="1" s="1"/>
  <c r="I21" i="1"/>
  <c r="J21" i="1" s="1"/>
  <c r="I52" i="1"/>
  <c r="J52" i="1" s="1"/>
  <c r="I79" i="1"/>
  <c r="J79" i="1" s="1"/>
  <c r="I44" i="1"/>
  <c r="J44" i="1" s="1"/>
  <c r="I46" i="1"/>
  <c r="J46" i="1" s="1"/>
  <c r="I89" i="1" l="1"/>
  <c r="J89" i="1" s="1"/>
  <c r="I90" i="1"/>
  <c r="J90" i="1" s="1"/>
  <c r="I87" i="1"/>
  <c r="J87" i="1" s="1"/>
  <c r="I28" i="1"/>
  <c r="J28" i="1" s="1"/>
  <c r="I27" i="1" l="1"/>
  <c r="J27" i="1" s="1"/>
  <c r="I69" i="1"/>
  <c r="J69" i="1" s="1"/>
  <c r="I68" i="1"/>
  <c r="J68" i="1" s="1"/>
  <c r="I43" i="1" l="1"/>
  <c r="J43" i="1" s="1"/>
  <c r="I45" i="1"/>
  <c r="J45" i="1" s="1"/>
  <c r="I101" i="1"/>
  <c r="I34" i="1"/>
  <c r="J34" i="1" s="1"/>
  <c r="I29" i="1"/>
  <c r="J29" i="1" s="1"/>
  <c r="I30" i="1"/>
  <c r="J30" i="1" s="1"/>
  <c r="I31" i="1"/>
  <c r="J31" i="1" s="1"/>
  <c r="I40" i="1"/>
  <c r="J40" i="1" s="1"/>
  <c r="I41" i="1"/>
  <c r="J41" i="1" s="1"/>
  <c r="I51" i="1"/>
  <c r="J51" i="1" s="1"/>
  <c r="I49" i="1"/>
  <c r="J49" i="1" s="1"/>
  <c r="I50" i="1"/>
  <c r="J50" i="1" s="1"/>
  <c r="I62" i="1"/>
  <c r="J62" i="1" s="1"/>
  <c r="J63" i="1"/>
  <c r="I61" i="1"/>
  <c r="J61" i="1" s="1"/>
  <c r="I57" i="1"/>
  <c r="J57" i="1" s="1"/>
  <c r="I67" i="1"/>
  <c r="J67" i="1" s="1"/>
  <c r="I98" i="1" l="1"/>
  <c r="J98" i="1" s="1"/>
  <c r="J99" i="1"/>
  <c r="I96" i="1"/>
  <c r="J96" i="1" s="1"/>
  <c r="I97" i="1"/>
  <c r="J97" i="1" s="1"/>
  <c r="I75" i="1"/>
  <c r="J75" i="1" s="1"/>
  <c r="I76" i="1"/>
  <c r="J76" i="1" s="1"/>
  <c r="I84" i="1"/>
  <c r="J84" i="1" s="1"/>
  <c r="I83" i="1"/>
  <c r="J83" i="1" s="1"/>
  <c r="I82" i="1"/>
  <c r="J82" i="1" s="1"/>
  <c r="I78" i="1"/>
  <c r="J78" i="1" s="1"/>
  <c r="I73" i="1" l="1"/>
  <c r="J73" i="1" s="1"/>
  <c r="I74" i="1"/>
  <c r="J74" i="1" s="1"/>
  <c r="I8" i="1"/>
  <c r="J8" i="1" s="1"/>
  <c r="I10" i="1"/>
  <c r="J10" i="1" s="1"/>
  <c r="I6" i="1"/>
  <c r="J6" i="1" s="1"/>
  <c r="I5" i="1"/>
  <c r="J5" i="1" s="1"/>
  <c r="B15" i="2" l="1"/>
  <c r="C14" i="2" s="1"/>
  <c r="C12" i="2" l="1"/>
  <c r="C13" i="2"/>
  <c r="I3" i="1" l="1"/>
  <c r="J3" i="1" s="1"/>
  <c r="I93" i="1" l="1"/>
  <c r="J93" i="1" s="1"/>
  <c r="I92" i="1"/>
  <c r="J92" i="1" s="1"/>
  <c r="I91" i="1"/>
  <c r="J91" i="1" s="1"/>
  <c r="I88" i="1"/>
  <c r="J88" i="1" s="1"/>
  <c r="I14" i="1"/>
  <c r="J14" i="1" s="1"/>
</calcChain>
</file>

<file path=xl/sharedStrings.xml><?xml version="1.0" encoding="utf-8"?>
<sst xmlns="http://schemas.openxmlformats.org/spreadsheetml/2006/main" count="590" uniqueCount="319">
  <si>
    <t>Proceso</t>
  </si>
  <si>
    <t>Nombre del Indicador</t>
  </si>
  <si>
    <t>Formula</t>
  </si>
  <si>
    <t>TIPO</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</si>
  <si>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</si>
  <si>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</si>
  <si>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</si>
  <si>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</si>
  <si>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</si>
  <si>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</si>
  <si>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</si>
  <si>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</si>
  <si>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</si>
  <si>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</si>
  <si>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</si>
  <si>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</si>
  <si>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</si>
  <si>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</si>
  <si>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</si>
  <si>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</si>
  <si>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</si>
  <si>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</si>
  <si>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</si>
  <si>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</si>
  <si>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</si>
  <si>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</si>
  <si>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</si>
  <si>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</si>
  <si>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</si>
  <si>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</si>
  <si>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</si>
  <si>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</si>
  <si>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</si>
  <si>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</si>
  <si>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</si>
  <si>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</si>
  <si>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</si>
  <si>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</si>
  <si>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</si>
  <si>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</si>
  <si>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</si>
  <si>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</si>
  <si>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</si>
  <si>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</si>
  <si>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</si>
  <si>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</si>
  <si>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</si>
  <si>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</si>
  <si>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</si>
  <si>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</si>
  <si>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</si>
  <si>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</si>
  <si>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</si>
  <si>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</si>
  <si>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</si>
  <si>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</si>
  <si>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</si>
  <si>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</si>
  <si>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</si>
  <si>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</si>
  <si>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</si>
  <si>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</si>
  <si>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</si>
  <si>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</si>
  <si>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</si>
  <si>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</si>
  <si>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</si>
  <si>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</si>
  <si>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</si>
  <si>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</si>
  <si>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</si>
  <si>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</si>
  <si>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</si>
  <si>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</si>
  <si>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</si>
  <si>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</si>
  <si>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</si>
  <si>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</si>
  <si>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</si>
  <si>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</si>
  <si>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</si>
  <si>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</si>
  <si>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</si>
  <si>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</si>
  <si>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</si>
  <si>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</si>
  <si>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</si>
  <si>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</si>
  <si>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</si>
  <si>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</si>
  <si>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</si>
  <si>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</si>
  <si>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</si>
  <si>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</si>
  <si>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</si>
  <si>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</si>
  <si>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</si>
  <si>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</si>
  <si>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</si>
  <si>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</si>
  <si>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</si>
  <si>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</si>
  <si>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</si>
  <si>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</si>
  <si>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</si>
  <si>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</si>
  <si>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</si>
  <si>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</si>
  <si>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</si>
  <si>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</si>
  <si>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</si>
  <si>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</si>
  <si>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</si>
  <si>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</si>
  <si>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</si>
  <si>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</si>
  <si>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</si>
  <si>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</si>
  <si>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</si>
  <si>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</si>
  <si>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</si>
  <si>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</si>
  <si>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</si>
  <si>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</si>
  <si>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</si>
  <si>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</si>
  <si>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</si>
  <si>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</si>
  <si>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</si>
  <si>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</si>
  <si>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</si>
  <si>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</si>
  <si>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</si>
  <si>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</si>
  <si>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</si>
  <si>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</si>
  <si>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</si>
  <si>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</si>
  <si>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</si>
  <si>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</si>
  <si>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</si>
  <si>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</si>
  <si>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</si>
  <si>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</si>
  <si>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</si>
  <si>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</si>
  <si>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</si>
  <si>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</si>
  <si>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</si>
  <si>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</si>
  <si>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</si>
  <si>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mantenimientos ejecutados al sistema de video</t>
  </si>
  <si>
    <t>Número de mantenimientos ejecutados al sistema de video / Número de mantenimientos programados al sistema de video.</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</si>
  <si>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</si>
  <si>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</si>
  <si>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</si>
  <si>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</si>
  <si>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</si>
  <si>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</si>
  <si>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</si>
  <si>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</si>
  <si>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</si>
  <si>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</si>
  <si>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</si>
  <si>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</si>
  <si>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</si>
  <si>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</si>
  <si>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</si>
  <si>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</si>
  <si>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</si>
  <si>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</si>
  <si>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</si>
  <si>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</si>
  <si>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</si>
  <si>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</si>
  <si>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fallas de calidad o estabilidad de obra atendidas en construcción y adecuación de parques y escenarios</t>
  </si>
  <si>
    <t>(No. de fallas de calidad o estabilidad de obra atendidas/Total de fallas de calidad o estabilidad de obra detectadas o reportadas por terceros)*100
Atendido = Se genera requerimiento al contratista para establecer compromisos de reparación.</t>
  </si>
  <si>
    <t>Porcentaje de avance en la ejecución de obras de construcción y adecuación de parques y escenarios</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</si>
  <si>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</si>
  <si>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de parques y escenarios</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</si>
  <si>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</si>
  <si>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</si>
  <si>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</si>
  <si>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</si>
  <si>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</si>
  <si>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</si>
  <si>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</si>
  <si>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</si>
  <si>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</si>
  <si>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</si>
  <si>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</si>
  <si>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</si>
  <si>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</si>
  <si>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</si>
  <si>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</si>
  <si>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</si>
  <si>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</si>
  <si>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</si>
  <si>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</si>
  <si>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</si>
  <si>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</si>
  <si>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</si>
  <si>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</si>
  <si>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</si>
  <si>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</si>
  <si>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</si>
  <si>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Impacto de noticias publicadas en medios de comunicación</t>
  </si>
  <si>
    <t>(No. de noticias positivas o neutras registradas/Total de noticias publicadas en medios de comunicación)*100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</si>
  <si>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</si>
  <si>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</si>
  <si>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Salidas publicadas en medios de comunicación</t>
  </si>
  <si>
    <t>N/A</t>
  </si>
  <si>
    <t>Pautas publicitarias en beneficio de un tercero</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</si>
  <si>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</si>
  <si>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</si>
  <si>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</si>
  <si>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</si>
  <si>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</si>
  <si>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</si>
  <si>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</si>
  <si>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</si>
  <si>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</si>
  <si>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</si>
  <si>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</si>
  <si>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</si>
  <si>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</si>
  <si>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</si>
  <si>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t>
  </si>
  <si>
    <t>No tiene medición</t>
  </si>
  <si>
    <t xml:space="preserve">(No. de cuentas individuales pagadas en un tiempo menor o igual a 9 días/Total de cuentas de pago individuales tramitadas)*100 </t>
  </si>
  <si>
    <t>De acuerdo con la ficha técnica del indicador de gestión del PI 7851 se construyó a junio el instrumento de medición para medir el nivel de impacto las acciones recreativas y actividades deportivas que articulan la Formación Ciudadana en el marco del valor de la solidaridad. Este instrumento corresponde a la medición de la percepción existente sobre la solidaridad a realizar al equipo del área de recreación como rol de funcionario y ciudadano, para poder llegar con futuros instrumentos de medición a la ciudadanía de manera más aproximada.
Se anexa cuestionario.</t>
  </si>
  <si>
    <t>Casos de manipulacion y/o adulteración</t>
  </si>
  <si>
    <t>Porcentaje de ejecución del plan anual de bienestar e incentivos*</t>
  </si>
  <si>
    <t>Porcentaje de ejecución del plan institucional de capacitación*</t>
  </si>
  <si>
    <t>Se puede evidenciar un bajo tamaño de la muestra puesto que no se logro abarcar la totalidad de los usuarios que obtuvieron el reconocimiento deportivo en el primer semestre del 2021.
Esta disminución se debe a que los usuarios están siendo notificados por correo electrónico, medio por el cual también es enviada la encuesta de satisfacción obteniendo una respuesta muy baja. 
Las 3  preguntas obtuvieron un resultado positivo en la muestra recolectada.
Teniendo en cuenta que los resultados de las encuestas son buenos, se debe  tomar acciones de mejora que permitan aumentar este nivel de satisfacción, haciendo énfasis en la variable que obtuvo un porcentaje más alto de insatisfacción como fue: ¿Tiempo de respuesta del trámite o servicio, acorde a los plazos establecidos por la Entidad¿.</t>
  </si>
  <si>
    <t xml:space="preserve">Ingresaron a la Oficina Asesora Jurídica diecinueve (19) solicitudes de proyectos de acuerdo de decreto y de concejo, los cuales se respondieron acorde al tiempo establecido o solicitado. </t>
  </si>
  <si>
    <t>A 30 de junio de 2021, la Oficina Asesora Jurídica de acuerdo a la jurisdicción coactiva, cuenta de manera cuantitativa con los siguientes procesos:
* En etapa persuasiva cuenta con doce (12) procesos.
* En etapa coactiva cuenta con catorce (14) procesos.
* En etapa terminada cuenta con once (11) procesos.
En la vigencia 2021, fueron allegadas 6 solicitudes para cobro (Correos del 18/01/2021, 28/03/2021 y 4 incluidos en el radicado 20214100117703, del 23/03/2021), los cuales, actualmente se encuentran en etapa persuasiva.  
De acuerdo al indicador definido se alcanzó un cumplimiento del 100%.</t>
  </si>
  <si>
    <t>En el  primer  semestre 2021 se reportaron las siguientes tutelas desfavorales: 2021-00006, 2021-00173, 2021-00220, 2021-00326 y los siguientes procesos de nulidad y restablecimiento 2017-02829, 2017-02877,,2019-00273 Se adjunta evidencia informe de procesos judiciales con corte a 30 de junio de 2021. Este se basa en el aplicativo SIPROJ WEB. 
La meta del indicador se cumple por debajo del 8% de tendencia negativa.</t>
  </si>
  <si>
    <t>TOTAL INDICADORES DEL MES</t>
  </si>
  <si>
    <t>Cumplimiento</t>
  </si>
  <si>
    <t>Incumplimiento</t>
  </si>
  <si>
    <t>No reportado</t>
  </si>
  <si>
    <t>Indicadores de Gestión</t>
  </si>
  <si>
    <t>Indicadores de riesgos de corrupción</t>
  </si>
  <si>
    <t>INDICADORES DE GESTIÓN</t>
  </si>
  <si>
    <t>VOY POR AQUÍ</t>
  </si>
  <si>
    <t>Mensual (Vencido)</t>
  </si>
  <si>
    <t>Resultado indicadores JULIO 2021</t>
  </si>
  <si>
    <t>% Cumplimiento 
Septiembre</t>
  </si>
  <si>
    <t>Durante el mes de Septiembre No se presentó alteración, modificación, sustracción, ocultamiento o pérdida de la información de los procesos activos.</t>
  </si>
  <si>
    <t>A 30 de septiembre de 2021, se encontraban 155 procesos vigentes. Durante el periodo comprendido entre 1 de julio y el 30 de septiembre del 2021. No se expidió ningún Auto de Nulidad</t>
  </si>
  <si>
    <t>Al 30 de Septiembre, la Oficina de Control Disciplinario Interno contaba con 155 procesos vigentes, y No hay procesos vencidos</t>
  </si>
  <si>
    <t>Las auditorías que se encuentran en curso en este trimestre, no tienen fecha de cierre para periodo; razón por la cual no se reporta información.</t>
  </si>
  <si>
    <t>-</t>
  </si>
  <si>
    <t>Durante el periodo, se realizó seguimiento a 44 acciones. Del total de los 57 hallazgos, se cerraron 2 y se crearon 21 el 21-sep-2021 razón por la que los procesos no han formulado las acciones que permitan subsanar la situación identificada.</t>
  </si>
  <si>
    <t>Se alcanzó un porcentaje del 100 % del indicador para el tercer trimestre de 2021, en el que se tenía programado la elaboración de 9 informes a los entes externos de control como la Contraloría, entidades como la Alcaldía Mayor de Bogotá e informes con destino a la Dirección General y demás dependencias del IDRD.</t>
  </si>
  <si>
    <t>Se realizo mesa de trabajo el día 20 de septiembre para la revisión del cumplimiento al calendario deportivo. Se realiza una revisión y validación los eventos deportivos para el cuarto trimestre del sector convencional y paralímpico, así como la ejecución de la programación con corte a 20 de septiembre, no se reporta novedad frente a la adición o solicitud de algún eventos extemporáneo que no estén contemplados.</t>
  </si>
  <si>
    <t>FRECUENCIA</t>
  </si>
  <si>
    <t>Para el tercer trimestre del año 2021, comprendido entre el 1 de julio y el 30 de septiembre, los coordinadores locales y profesionales de la Oficina de Asuntos Locales realizaron (87) asistencias técnicas relacionados con los proyectos recreodeportivos, construcción y mantenimiento de parques vecinales y/o de bolsillo, de los siguientes Fondos de Desarrollo Local: Usaquén 3; San Cristóbal 10; Usme 7; Bosa 10; Kennedy 6; Suba 8; Teusaquillo 2; Rafael Uribe Uribe 11; Puente Aranda 2; Mártires 4; Chapinero 7; Santa Fe 3; Barrios Unidos 2; Fontibón 3; Antonio Nariño 1; Ciudad Bolívar 2; Tunjuelito 5 y Candelaria 1. De acuerdo con lo anterior, se establece que se cumplió en un 215% la meta propuesta teniendo presente las necesidades presentadas.</t>
  </si>
  <si>
    <t>Para el tercer trimestre del año 2021, comprendido entre el 1 de julio y el 30 de septiembre, se adquirieron 6 compromisos en el marco de las instancias de participación: Consejo Local de Gobierno, Unidad de Apoyo Técnico y Comisión Local Intersectorial de Participación los cuales fueron atendidos en su totalidad, siendo el resultado de cumplimiento del 100%.</t>
  </si>
  <si>
    <t>A partir del mes de septiembre se dio inicio del pago de retribución establecida del 100% mensual de la tarifa.</t>
  </si>
  <si>
    <t>Para este trimestre, de los 62 requerimientos realizados por estabilidad de obra, 58 fueron atendidos. Los cuatro (4) requerimientos no atendidos corresponden a dos (2) preventivos y dos (2) correctivos, correspondientes a los contratos de obra Pública 1903 de 2017, contratista Unión temporal GUB y 4208 de 2016 Consorcio Espacios Saludables. Estos contratistas se encuentran en etapa perentoria para atender dichos requerimientos, al no ser atendidos en el mes de Octubre de 2021, se procederá a dar impulso de inicio de proceso administrativo con el fin de afectar las garantías de estabilidad de las obras.</t>
  </si>
  <si>
    <t>En el cuatrimestre de junio a septiembre, se controló adecuadamente la liquidación de los contratos, se realizaron las reuniones de seguimiento y no se recibieron notificaciones de la SC.</t>
  </si>
  <si>
    <t>En el mes de septiembre el promedio total de avance en la ejecución fue de 81.63%, frente a un 81.63% programado. Lo que nos traduce, que no tenemos diferencia , es decir nuestro resultado arroja un 100%, superando la meta proyectada, que corresponde a 8 contratos en ejecución, cabe resaltar que hay un proyecto que se encuentra suspendido</t>
  </si>
  <si>
    <t>Se continua con el control correspondiente, se llevan a cabo las reuniones de seguimiento, para verificar las actividades y correcta ejecución de las mismas.</t>
  </si>
  <si>
    <t>La Oficina de Asuntos Locales durante el mes de septiembre del año 2021 asistió a 7 sesiones de las Juntas Administradoras Locales en las de las siguientes localidades: Santa Fe, San Cristóbal, Engativá, Antonio Nariño Puente Aranda, en las que se dio oportuna respuesta a los requerimientos realizados por los Ediles durante el desarrollo de las sesiones, se da cumplimiento al indicador de la oficina, para efectos de la medición del indicador fueron 7 cuestionarios.</t>
  </si>
  <si>
    <t>Para el tercer trimestre del año 2021, comprendido entre el 1 de julio y el 30 de septiembre, se realizaron cincuenta y una (50) sesiones de los Consejos locales DRAFE en las localidades de Usaquén (2 Sesiones), Chapinero (1 Sesiones), Santa Fe (3 Sesiones), San Cristóbal (4 Sesiones), Usme (2 Sesiones), Tunjuelito (2 Sesiones), Bosa (3 Sesiones), Kennedy (2 Sesiones), Fontibón (1 Sesiones), Engativá (2 Sesiones), Suba (4 Sesiones), Barrios Unidos (2 Sesiones), Teusaquillo (1 Sesiones), Mártires (1 Sesiones), Antonio Nariño (4 Sesiones), Puente Aranda (3 Sesiones), La Candelaria (4 Sesiones), Rafael Uribe (3 Sesiones) y Ciudad Bolivar (2 sesiones) Sumapaz de Bogotá (1 Sesiones), teniendo presente que de acuerdo a la norma 233 de 2018 y 496 de 2019 se debe sesionar de manera bimensual en los Consejos Locales por lo que algunas localidades alcanzaron a sesionar dos veces en el segundo trimestre de manera ordinaria y algunas localidades presentaron sesiones extraordinarias por solicitud del Consejo.</t>
  </si>
  <si>
    <t>El total de noticias publicadas en medios de comunicación en el tercer trimestre de 2021 fue de 457, de las cuales 83 noticias fueron positivas y 319 noticas fueron neutras, lo que indica que se obtuvo un impacto en este trimestre del 87,96% positivo o neutro en las noticias publicadas. Al análizar la meta planteada es importante mencionar que el monitoreo en este trimestre, no se realizó de manera permanente, toda vez que la Oficina asesora de comunicaciones se encuentra sin contrato de monitoreo de medios, lo que ocasiono que no se contara con una medición oportuna, clara, permanente y suficiente, lo que en gran medida ocasiono que no se cumpliera con la meta propuesta que es del del 90%</t>
  </si>
  <si>
    <t>Número de casos en que se utilizaron pautas publicitarias en beneficio de un tercero a través de central de medios</t>
  </si>
  <si>
    <t>En el tercer trimestre del año 2021, se revisó el plan de medios presentado por la Central de Medios con el fin de verificar su ejecución y que no se presentaran pautas publicitarias en beneficio de un tercero a través de la Central de Medios, esta verificación consistio en : - Se verificó la factura presentada por el medio - Se verificó que lo efectivamente facturado correspondiente a lo efectivamente ordenado, y aprobado - se cotejo la información registrada en la factura con el plan de medios - Se verificó el valor efectivamente facturado por el medio y el valor efectivamente facturado por la central de medios - Se verificó el recibo a satisfacción presentado por la central de medios y la certificación de pauta.</t>
  </si>
  <si>
    <t>En el tercer trimestre de 2021 se recibieron 676 solicitudes de servicio, de las cuales a 659 solicitudes se les dio respuesta a la fecha de cierre, estas solicitudes incluyen el diseño de piezas, vídeos, fotos, adicional la divulgación de contenidos a través del correo comunidad, redes sociales y página web. Las solicitudes no atendidas son por: - Cancelación del cubriiento solicitado - Cambios de fecha - Cambios excesivos en la solicitud - Eenviada por el área que no corresponde - Diseño no requerido - Cancelación de la solicitud - Falta de información - Falta de coordinación en la actividad requerida - Solicitud sin tener encuenta los tiempos de respuesta - Una sola solicitud con varios requerimientos - Formato no corresponde al proceso,</t>
  </si>
  <si>
    <t>Los temas que se destacan: Palacio del Colesterol, estadio El Campín, Semana de la Bici, deportistas bogotanos, parque Los Novios. Se detecta un aumento en la desfavorabilidad del monitoreo, por temas como Palacio del Colesterol y emberas en el parque Nacional. Total de notas en el mes de septiembre ascendio a 132, de las cuales neutras 94 que equivalen al 71,2%, negativas 36 que equivalen al 27,2% y positivas 2 que equivalen al 1,5%.</t>
  </si>
  <si>
    <t>El alcance obtenido en el tercer trimestre del año 2021 en relación con el segundo trimestre del 2021 disminuyó en un 5.55%, aunque su disminución no es considerable en alguna de las redes sociales así: - En Facebbok e instagram se orientó la administración de estas dos redes en el cubrimiento de los juegos olimplicos y paralimpicos de Tokio, se redujeron las publicaciones y se disminuyeron las sesiones en directo de Recreovia - En Twitter y You tube si se evidencia aumento por cuanto los contenidos publicados tuvieron buena acogida e interacción con los usuarios.</t>
  </si>
  <si>
    <t>Se verificaron en su momento elementos de Consumo en la bodega, de los cuales los listados de verificación se anexan como evidencia de la actividad realizada</t>
  </si>
  <si>
    <t>Durante lo corrido del trimestre a evaluar, se han realizado la medición del impacto de cinco (5) jornadas de capacitación, en las cuales se evaluaron 44 funcionarios de los cuales 44 tuvieron como resultado una calificación superior a 3, lo cual indica que la capacitación fue efectiva.</t>
  </si>
  <si>
    <t>No se han presentado nuevos casos de enfermedad laboral calificados.</t>
  </si>
  <si>
    <t>El porcentaje de cumplimiento para el mes de septiembre de las actividades del SGSST fue del 95.63%, superando la meta establecida para este indicador</t>
  </si>
  <si>
    <t>A la fecha se han calificado 4 casos de enfermedad laboral, 3 de ellos en la vigencia 2010 y 1 en la vigencia 2013 relacionados con patologías osteomusculares. A la fecha no se han presentado nuevos casos de enfermedad laboral calificado.</t>
  </si>
  <si>
    <t>La tasa de accidentalidad para el mes de septiembre de 2021 corresponde al 3,04 % de los servidores públicos activos de la entidad lo cual indica que no se ha superado la meta</t>
  </si>
  <si>
    <t>Para el periodo se generó indisponibilidad del servicio de internet por 8 minutos por ajustes de los servicios por parte del proveedor</t>
  </si>
  <si>
    <t>Para este periodo se generó indisponibilidad del sistema orfeo debido a ventana de mantenimiento programada por actualizaciones, los demás sistemas de informacion funcionan correctamente</t>
  </si>
  <si>
    <t>Para el periodo se generaron 879 solicitudes registradas en la mesa de servicios tecnológicos del área de sistemas , de los cuales el 876 fueron atendidas dentro de los ANS establecidos para cada una de las categorías.</t>
  </si>
  <si>
    <t>De acuerdo con los parámetros establecidos, con corte al 30 de septiembre de 2021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paralelamente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 En el mes de septiembre de validaron los contratos vigencia 2015, 2016 y 2017 en su totalidad.</t>
  </si>
  <si>
    <t>Acorde a los parámetros establecidos en septiembre 2021 se ubicaron 11 datalogers en igual número de espacios a monitorear, se descargó la información de los 11 Data Logger instalados y se generaron los reportes. Los reportes y el análisis de datos muestran que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t>
  </si>
  <si>
    <t>De acuerdo con los parámetros establecidos, con corte al 30 de septiembre de 2021 el indicador de transferencia primaria presenta un acumulado de 46 transferencias documentales primarias, que representa el 124% de la Meta (37 programadas para 2021), con un volumen de 2067 cajas x200 recibidas equivalentes a 516,75 metros lineales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con el inventario digital en CD, Además el magnético del inventario está en la carpeta compartida del área de archivo y correspondencia denominada Naus</t>
  </si>
  <si>
    <t>En el mes de septiembre de 2021 se pagó la totalidad de las planillas de cuentas colectivas radicadas por los contratistas vinculados a la entidad, cumpliendo el tiempo establecido de 10 días, dando cumplimiento a la meta.</t>
  </si>
  <si>
    <t>En el mes de septiembre de 2021 se pagó 205 cuentas individuales en un tiempo menor o igual a 9 días, con relación a la fecha de radicación en Central de Cuentas. Del total de cuentas, 1 se pagó posterior a los 9 días debido a que la cuenta se presentó sin PAC programado, se solicitó autorización de adición de PAC a Hacienda, el cual fue aprobado el 17 de septiembre y la compensación respectiva el 20 de diciembre.</t>
  </si>
  <si>
    <t>La ejecución del PAC consolidado (vigencia, Reservas y Pasivos) para el mes de septiembre 2021, asciende a un 96.41% sobre los recursos programados. La Subdirección Técnica de Construcciones logro el 99.09% de ejecución vs lo programado de PAC. El PAC de la vigencia del período en medición ascendió al 99.99% de ejecución, mientras que el PAC de Reservas fue del 84.25% y los Pasivos Exigibles obtuvieron el 96.51% de ejecución del PAC.</t>
  </si>
  <si>
    <t>En el mes de septiembre de 2021 se presentó el 100% de los informes financieros dentro de los términos legales vigentes (Cuenta mensual Contraloría) a los entes de vigilancia y control.</t>
  </si>
  <si>
    <t>En el mes de septiembre no se recibieron quejas por cobro del trámite. Se adjunta: Correo de reporte, enlace de avance racionalización trámite (https://drive.google.com/drive/u/0/folders/1pRntw9b916jFVqgAH3POriwCFrPpW3Qh) y enlace micrositio en ambiente de pruebas (https://sim.idrd.gov.co/pasaporte-vital-en-linea/es/)</t>
  </si>
  <si>
    <t>No se presentaron pagos autorizados sin asistir a jornadas. Se adjunta: correo de reporte, archivos de verificación y planilla de pagos del mes.</t>
  </si>
  <si>
    <t>Porcentaje de información publicada en cumplimiento a la Ley 1712 y normas reglamentarias</t>
  </si>
  <si>
    <t>(No. de información publicada en la página web/ N° Total de información publicada exigida por la ley de transparencia)*100</t>
  </si>
  <si>
    <t>JULIO-2021: En términos se contestaron 432 requerimientos, 74 fuera de términos y 64 pqrds sin respuesta. Corte a 15 de octubre de 2021.</t>
  </si>
  <si>
    <t>Porcentaje de requerimientos atendidos con calidad</t>
  </si>
  <si>
    <t>(No. de respuestas a requerimientos sin observaciones en cuanto a los criterios de calidad/Total de requerimientos evaluados en el aplicativo SDQS)*100</t>
  </si>
  <si>
    <t>Julio-2021: Cuatrocientas dieciseis sin observaciones de 490 PQRDS. No evaluables 80 requerimientos.</t>
  </si>
  <si>
    <t>Para el mes de septiembre se obtuvo un resultado de avance del 105%, debido a que se han creado nuevos frentes de trabajo en edificio de piscinas, haciendo posible que se ejecutaran actividades representativas de la programación que esta vigente.</t>
  </si>
  <si>
    <t>Se realizaron los mantenimientos programados con frecuencia mensual, trimestral, semestral y anual así: 1. Mantenimiento equipos de aire acondicionado. 2. Mantenimiento motobombas tanque agua potable. 3. Poda de zonas verdes. 4. Lavado de manteles y banderas. 6. Fumigación. 7. Mantenimiento jardines interno y externos de la sede. 8. Mantenimiento vehículos de propiedad de la entidad.</t>
  </si>
  <si>
    <t>Se atendieron en su totalidad los requerimientos dentro de los términos establecidos, cuando el funcionario soclitante regresa a la entidad ya que no viene todos los días</t>
  </si>
  <si>
    <t>Los niveles de ejecución a la fecha de la medición se encuentran en un rango aceptable toda vez que los resultados obtenidos en gastos de personal y adquisición de bienes y servicios contribuyen para alcanzar la meta propuesta.</t>
  </si>
  <si>
    <t>El Plan de Desarrollo Un Nuevo Contrato Social y Ambiental para la Bogotá del Siglo XXI, al cierre del mes alcanzó una ejecución acumulada del 61,60% .
El indicador nos refleja un porcentaje que de acuerdo al comportamiento de ejecucion y a la aplicación de SAP de la Secretaría Distrital de Hacienda.</t>
  </si>
  <si>
    <t>Trimestral Mes vencido)</t>
  </si>
  <si>
    <t>En el tercer trimestre 2021 no se presentaron fallos desfavorables para la entidad, por lo tanto no se detectan casos de favorecimiento a terceros. La meta del indicador se cumple</t>
  </si>
  <si>
    <t xml:space="preserve">Número de casos de favorecimiento detectados a terceros </t>
  </si>
  <si>
    <t>Para el tercer trimestre del 2021 no se detectaron casos de favorecimiento relacionados con el Aval deportivo de las escuelas de formación deportiva y el Reconocimiento deportivo a clubes deportivos, clubes promotores y clubes pertenecientes a entidades no deportivas. La meta del indicador se cumple.</t>
  </si>
  <si>
    <t>Para el 3 trimestre de 2021, fueron notificadas 29 actuaciones procesales correspondientes a 29 procesos de conocimiento de la Oficina Asesora Jurídica, se atendieron los 29 procesos dentro de los términos legales establecidos por la ley. Dentro de los procesos judiciales que se notificaron existieron acciones de tutela, conciliaciones extrajudiciales, procesos contractuales, nulidad y restablecimiento del derecho y ordinarios laborales. Se adjunta evidencia de informe de procesos judiciales con corte a 30 de junio de 2021 y matriz de excel donde se describen los procesos en el trimestre y su estado.</t>
  </si>
  <si>
    <t>Para el 3 trimestre de 2021, se realizaron 5 trámites de aval de escuelas deportivas, de las cuales se atendieron 3 fuera del tiempo establecido, lo anterior muestra que se incumple con la meta del indicador. Se adjunta seguimiento realizado a dichas solicitudes donde se discriminan los tiempos de trámite en la Subdirección de Deportes y la Oficina Asesora Jurídica.</t>
  </si>
  <si>
    <t>En cuanto al tercer trimestre de 2021, se reportaron 310 trámites de reconocimiento deportivo, de los cuales 280 se atendieron conforme estándar en el periodo analizado. Se adjunta evidencia. El resultado muestra que se esta por debajo de la meta establecida para el indicador.</t>
  </si>
  <si>
    <t>La programación del indicador para el 3° trimestre de 2021, esta compuesta por 41 reportes, los cuales se realizaron con la oportunidad requerida para este periodo</t>
  </si>
  <si>
    <t>De 53 ítems que se deben publicar en el link de transparencia y acceso a la información pública, se tiene actualmente publicado el 79% (42 items).</t>
  </si>
  <si>
    <t>SEPTIEMBRE-2021: De 1.430 atenciones realizadas en SuperCADES a los ciudadanos en el mes de septiembre, 1.427 están calificadas como "excelente", 1 como "buena", 1 como "regular" y una como "mala".</t>
  </si>
  <si>
    <t>De acuerdo con las visitas realizadas a los parques Gilma Jiménez, Patio Bonito, PRD y Villa Mayor no se identificaron casos de omisión respecto a los criterios normativos, procedimentales y tarifarios para el beneficio propio o de un tercero frente al trámite.</t>
  </si>
  <si>
    <t>Se cumplió con la meta programada</t>
  </si>
  <si>
    <t>En el periodo se inició la formulación de los proyectos originados de las iniciativas contenidas en el peti, se realiza la contratación de los gerentes de cada uno de los proyectos priorizados.</t>
  </si>
  <si>
    <t>En el mes de septiembre de 2021, no se suscribieron licitaciones o concursos de méritos, razón por la cual, para este mes el reporte del indicador es cero.</t>
  </si>
  <si>
    <t>Para el periodo comprendido entre el 15 de agosto y el 14 de septiembre de 2021, se radicaron 23 solicitudes de revisión de actas de liquidación, lográndose la revisión en un tiempo inferior a 10 días hábiles de 14 actas, las 9 restantes, se encuentran en revisión por parte de los abogados de la Subdirección. Es de aclarar que con el propósito de ajustar los tiempos de seguimiento para el reporte de este indicador, los periodos de seguimiento se tomarán con corte al día 15 de cada mes.</t>
  </si>
  <si>
    <t>En el mes de septiembre de 2021, se sollicito la realización de 382 modificaciones contractuales (20 adiciones, 173 prorrogas, 40 suspensiones o reinicios, 29 cesiones, 120 modificaciones diferentes) de las cuales se tramitaron en el mismo mes 330, dando cumplimiento a la meta del indicador.</t>
  </si>
  <si>
    <t>En el tercer trimestre de 2021, se realizo la publicación en un tiempo menor a 30 días hábiles de 2 licitaciones publicas y 9 selecciones abreviadas y 9 concursos de méritos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</si>
</sst>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_(* \(#,##0\);_(* &quot;-&quot;??_);_(@_)"/>
    <numFmt numFmtId="166" formatCode="#,##0_ ;\-#,##0\ "/>
    <numFmt numFmtId="167"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
      <b/>
      <sz val="11"/>
      <color rgb="FFFF0000"/>
      <name val="Calibri"/>
      <family val="2"/>
      <scheme val="minor"/>
    </font>
  </fonts>
  <fills count="3">
    <fill>
      <patternFill patternType="none"/>
    </fill>
    <fill>
      <patternFill patternType="gray125"/>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49">
    <xf numFmtId="0" fontId="0" fillId="0" borderId="0" xfId="0"/>
    <xf numFmtId="10" fontId="0" fillId="0" borderId="1" xfId="2" applyNumberFormat="1" applyFont="1" applyFill="1" applyBorder="1" applyAlignment="1">
      <alignment horizontal="center" vertical="center"/>
    </xf>
    <xf numFmtId="10" fontId="0"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justify"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2" fillId="0" borderId="0" xfId="0" applyFont="1" applyFill="1"/>
    <xf numFmtId="0" fontId="5" fillId="0" borderId="1" xfId="0" applyFont="1" applyFill="1" applyBorder="1" applyAlignment="1">
      <alignment horizontal="justify" vertical="center" wrapText="1"/>
    </xf>
    <xf numFmtId="9" fontId="0" fillId="0" borderId="1" xfId="2" applyFont="1" applyFill="1" applyBorder="1" applyAlignment="1">
      <alignment horizontal="center" vertical="center" wrapText="1"/>
    </xf>
    <xf numFmtId="0" fontId="0" fillId="0" borderId="1" xfId="2" applyNumberFormat="1" applyFont="1" applyFill="1" applyBorder="1" applyAlignment="1">
      <alignment horizontal="center" vertical="center" wrapText="1"/>
    </xf>
    <xf numFmtId="9" fontId="0" fillId="0" borderId="1" xfId="2" applyNumberFormat="1" applyFont="1" applyFill="1" applyBorder="1" applyAlignment="1">
      <alignment horizontal="center" vertical="center"/>
    </xf>
    <xf numFmtId="0" fontId="2" fillId="0" borderId="0" xfId="0" applyFont="1" applyFill="1" applyAlignment="1">
      <alignment vertical="center"/>
    </xf>
    <xf numFmtId="9" fontId="0" fillId="0" borderId="1" xfId="2" applyNumberFormat="1" applyFont="1" applyFill="1" applyBorder="1" applyAlignment="1">
      <alignment horizontal="center" vertical="center" wrapText="1"/>
    </xf>
    <xf numFmtId="0" fontId="8" fillId="0" borderId="1" xfId="3" applyFont="1" applyFill="1" applyBorder="1" applyAlignment="1">
      <alignment horizontal="justify" vertical="center" wrapText="1"/>
    </xf>
    <xf numFmtId="166" fontId="0" fillId="0" borderId="1"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9" fontId="0" fillId="0" borderId="0" xfId="2" applyFont="1"/>
    <xf numFmtId="164" fontId="0" fillId="0" borderId="0" xfId="2" applyNumberFormat="1" applyFont="1"/>
    <xf numFmtId="0" fontId="2" fillId="2" borderId="0" xfId="0" applyFont="1" applyFill="1"/>
    <xf numFmtId="0" fontId="0" fillId="2" borderId="0" xfId="0" applyFill="1"/>
    <xf numFmtId="43" fontId="0" fillId="0" borderId="1" xfId="1" applyFont="1" applyFill="1" applyBorder="1" applyAlignment="1">
      <alignment horizontal="center" vertical="center"/>
    </xf>
    <xf numFmtId="0" fontId="10" fillId="0" borderId="0" xfId="0" applyFont="1" applyFill="1" applyAlignment="1">
      <alignment vertical="center"/>
    </xf>
    <xf numFmtId="0" fontId="3" fillId="0" borderId="1" xfId="0" applyFont="1" applyFill="1" applyBorder="1" applyAlignment="1">
      <alignment horizontal="center" vertical="center"/>
    </xf>
    <xf numFmtId="0" fontId="0" fillId="0" borderId="0" xfId="0" applyFill="1" applyAlignment="1">
      <alignment horizontal="justify" vertical="center"/>
    </xf>
    <xf numFmtId="3" fontId="0" fillId="0" borderId="1" xfId="0" applyNumberFormat="1" applyFill="1" applyBorder="1" applyAlignment="1">
      <alignment horizontal="center" vertical="center" wrapText="1"/>
    </xf>
    <xf numFmtId="43" fontId="0" fillId="0" borderId="1" xfId="1" applyFont="1" applyFill="1" applyBorder="1" applyAlignment="1">
      <alignment horizontal="center" vertical="center" wrapText="1"/>
    </xf>
    <xf numFmtId="167" fontId="0" fillId="0" borderId="1" xfId="1" applyNumberFormat="1" applyFont="1" applyFill="1" applyBorder="1" applyAlignment="1">
      <alignment horizontal="center" vertical="center" wrapText="1"/>
    </xf>
    <xf numFmtId="165" fontId="0" fillId="0" borderId="1" xfId="1" applyNumberFormat="1" applyFont="1" applyFill="1" applyBorder="1" applyAlignment="1">
      <alignment horizontal="center" vertical="center"/>
    </xf>
    <xf numFmtId="165" fontId="0" fillId="0" borderId="1" xfId="1"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
    <cellStyle name="Millares" xfId="1" builtinId="3"/>
    <cellStyle name="Normal" xfId="0" builtinId="0"/>
    <cellStyle name="Normal 2 3" xfId="3" xr:uid="{3E08CFFC-37A2-464B-959A-19F0C7A93306}"/>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indicadores medidos -AGOSTO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262075272265177"/>
          <c:y val="0.23190511219056567"/>
          <c:w val="0.33922328713435707"/>
          <c:h val="0.6590622343601894"/>
        </c:manualLayout>
      </c:layout>
      <c:pieChart>
        <c:varyColors val="1"/>
        <c:ser>
          <c:idx val="0"/>
          <c:order val="0"/>
          <c:explosion val="1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A454-4315-9110-99B51CACC28E}"/>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454-4315-9110-99B51CACC2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27</c:v>
                </c:pt>
                <c:pt idx="1">
                  <c:v>7</c:v>
                </c:pt>
              </c:numCache>
            </c:numRef>
          </c:val>
          <c:extLst>
            <c:ext xmlns:c16="http://schemas.microsoft.com/office/drawing/2014/chart" uri="{C3380CC4-5D6E-409C-BE32-E72D297353CC}">
              <c16:uniqueId val="{00000000-F756-4F05-8A74-C69B8EAE69AC}"/>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7848006555741617E-2"/>
          <c:y val="0.15876919413476528"/>
          <c:w val="0.86240353439982897"/>
          <c:h val="9.890176830163116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Resultado indicadores AGOSTO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CC-4260-BA7E-91C72DB218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CC-4260-BA7E-91C72DB218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CC-4260-BA7E-91C72DB21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31</c:v>
                </c:pt>
                <c:pt idx="1">
                  <c:v>3</c:v>
                </c:pt>
                <c:pt idx="2">
                  <c:v>0</c:v>
                </c:pt>
              </c:numCache>
            </c:numRef>
          </c:val>
          <c:extLst>
            <c:ext xmlns:c16="http://schemas.microsoft.com/office/drawing/2014/chart" uri="{C3380CC4-5D6E-409C-BE32-E72D297353CC}">
              <c16:uniqueId val="{00000000-79A0-4550-9506-BD4783E5A0D9}"/>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90487</xdr:rowOff>
    </xdr:from>
    <xdr:to>
      <xdr:col>8</xdr:col>
      <xdr:colOff>638175</xdr:colOff>
      <xdr:row>12</xdr:row>
      <xdr:rowOff>161925</xdr:rowOff>
    </xdr:to>
    <xdr:graphicFrame macro="">
      <xdr:nvGraphicFramePr>
        <xdr:cNvPr id="3" name="Gráfico 2">
          <a:extLst>
            <a:ext uri="{FF2B5EF4-FFF2-40B4-BE49-F238E27FC236}">
              <a16:creationId xmlns:a16="http://schemas.microsoft.com/office/drawing/2014/main" id="{EE1D06B0-D2F9-41D2-8480-6FD251532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12</xdr:row>
      <xdr:rowOff>23811</xdr:rowOff>
    </xdr:from>
    <xdr:to>
      <xdr:col>10</xdr:col>
      <xdr:colOff>685800</xdr:colOff>
      <xdr:row>28</xdr:row>
      <xdr:rowOff>123824</xdr:rowOff>
    </xdr:to>
    <xdr:graphicFrame macro="">
      <xdr:nvGraphicFramePr>
        <xdr:cNvPr id="4" name="Gráfico 3">
          <a:extLst>
            <a:ext uri="{FF2B5EF4-FFF2-40B4-BE49-F238E27FC236}">
              <a16:creationId xmlns:a16="http://schemas.microsoft.com/office/drawing/2014/main" id="{5160EBCA-495B-4C5B-B4E0-EB75D320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BCEF-48E6-425A-B245-69C216151452}">
  <sheetPr filterMode="1"/>
  <dimension ref="A1:L103"/>
  <sheetViews>
    <sheetView tabSelected="1" zoomScale="80" zoomScaleNormal="80" zoomScaleSheetLayoutView="50" workbookViewId="0">
      <selection activeCell="C105" sqref="C105"/>
    </sheetView>
  </sheetViews>
  <sheetFormatPr baseColWidth="10" defaultRowHeight="15" x14ac:dyDescent="0.25"/>
  <cols>
    <col min="1" max="1" width="22" style="30" customWidth="1"/>
    <col min="2" max="2" width="39.140625" style="8" customWidth="1"/>
    <col min="3" max="3" width="56.7109375" style="8" customWidth="1"/>
    <col min="4" max="4" width="13.28515625" style="8" customWidth="1"/>
    <col min="5" max="5" width="15" style="8" customWidth="1"/>
    <col min="6" max="6" width="11.42578125" style="8"/>
    <col min="7" max="7" width="19.7109375" style="8" customWidth="1"/>
    <col min="8" max="8" width="19.85546875" style="8" customWidth="1"/>
    <col min="9" max="9" width="16.42578125" style="8" customWidth="1"/>
    <col min="10" max="10" width="16.28515625" style="8" customWidth="1"/>
    <col min="11" max="11" width="66.7109375" style="8" customWidth="1"/>
    <col min="12" max="12" width="11.42578125" style="18"/>
    <col min="13" max="16384" width="11.42578125" style="8"/>
  </cols>
  <sheetData>
    <row r="1" spans="1:12" x14ac:dyDescent="0.25">
      <c r="A1" s="45" t="s">
        <v>0</v>
      </c>
      <c r="B1" s="46" t="s">
        <v>1</v>
      </c>
      <c r="C1" s="46" t="s">
        <v>2</v>
      </c>
      <c r="D1" s="47" t="s">
        <v>3</v>
      </c>
      <c r="E1" s="46" t="s">
        <v>257</v>
      </c>
      <c r="F1" s="46" t="s">
        <v>4</v>
      </c>
      <c r="G1" s="40" t="s">
        <v>5</v>
      </c>
      <c r="H1" s="41"/>
      <c r="I1" s="42"/>
      <c r="J1" s="43" t="s">
        <v>248</v>
      </c>
      <c r="K1" s="44" t="s">
        <v>6</v>
      </c>
    </row>
    <row r="2" spans="1:12" ht="30.75" customHeight="1" x14ac:dyDescent="0.25">
      <c r="A2" s="45"/>
      <c r="B2" s="46"/>
      <c r="C2" s="46"/>
      <c r="D2" s="48"/>
      <c r="E2" s="46"/>
      <c r="F2" s="46"/>
      <c r="G2" s="29" t="s">
        <v>7</v>
      </c>
      <c r="H2" s="29" t="s">
        <v>8</v>
      </c>
      <c r="I2" s="29" t="s">
        <v>5</v>
      </c>
      <c r="J2" s="43"/>
      <c r="K2" s="44"/>
    </row>
    <row r="3" spans="1:12" ht="63" customHeight="1" x14ac:dyDescent="0.25">
      <c r="A3" s="9" t="s">
        <v>9</v>
      </c>
      <c r="B3" s="5" t="s">
        <v>10</v>
      </c>
      <c r="C3" s="14" t="s">
        <v>11</v>
      </c>
      <c r="D3" s="10" t="s">
        <v>12</v>
      </c>
      <c r="E3" s="10" t="s">
        <v>13</v>
      </c>
      <c r="F3" s="7">
        <v>1</v>
      </c>
      <c r="G3" s="10">
        <v>41</v>
      </c>
      <c r="H3" s="10">
        <v>41</v>
      </c>
      <c r="I3" s="4">
        <f>G3/H3</f>
        <v>1</v>
      </c>
      <c r="J3" s="15">
        <f>I3/F3</f>
        <v>1</v>
      </c>
      <c r="K3" s="5" t="s">
        <v>309</v>
      </c>
      <c r="L3" s="8"/>
    </row>
    <row r="4" spans="1:12" ht="81" hidden="1" customHeight="1" x14ac:dyDescent="0.25">
      <c r="A4" s="9" t="s">
        <v>14</v>
      </c>
      <c r="B4" s="5" t="s">
        <v>15</v>
      </c>
      <c r="C4" s="5" t="s">
        <v>16</v>
      </c>
      <c r="D4" s="10" t="s">
        <v>17</v>
      </c>
      <c r="E4" s="10" t="s">
        <v>18</v>
      </c>
      <c r="F4" s="7"/>
      <c r="G4" s="10"/>
      <c r="H4" s="10"/>
      <c r="I4" s="4"/>
      <c r="J4" s="15"/>
      <c r="K4" s="5"/>
      <c r="L4" s="8"/>
    </row>
    <row r="5" spans="1:12" ht="61.5" customHeight="1" x14ac:dyDescent="0.25">
      <c r="A5" s="9" t="s">
        <v>14</v>
      </c>
      <c r="B5" s="5" t="s">
        <v>19</v>
      </c>
      <c r="C5" s="5" t="s">
        <v>20</v>
      </c>
      <c r="D5" s="10" t="s">
        <v>17</v>
      </c>
      <c r="E5" s="10" t="s">
        <v>13</v>
      </c>
      <c r="F5" s="7">
        <v>1</v>
      </c>
      <c r="G5" s="10">
        <v>155</v>
      </c>
      <c r="H5" s="10">
        <v>155</v>
      </c>
      <c r="I5" s="4">
        <f>G5/H5</f>
        <v>1</v>
      </c>
      <c r="J5" s="15">
        <f>I5/F5</f>
        <v>1</v>
      </c>
      <c r="K5" s="5" t="s">
        <v>250</v>
      </c>
      <c r="L5" s="8"/>
    </row>
    <row r="6" spans="1:12" ht="47.25" customHeight="1" x14ac:dyDescent="0.25">
      <c r="A6" s="9" t="s">
        <v>14</v>
      </c>
      <c r="B6" s="5" t="s">
        <v>21</v>
      </c>
      <c r="C6" s="5" t="s">
        <v>22</v>
      </c>
      <c r="D6" s="10" t="s">
        <v>12</v>
      </c>
      <c r="E6" s="10" t="s">
        <v>13</v>
      </c>
      <c r="F6" s="7">
        <v>1</v>
      </c>
      <c r="G6" s="10">
        <v>155</v>
      </c>
      <c r="H6" s="10">
        <v>155</v>
      </c>
      <c r="I6" s="4">
        <f>G6/H6</f>
        <v>1</v>
      </c>
      <c r="J6" s="15">
        <f>I6/F6</f>
        <v>1</v>
      </c>
      <c r="K6" s="5" t="s">
        <v>251</v>
      </c>
      <c r="L6" s="8"/>
    </row>
    <row r="7" spans="1:12" ht="75" customHeight="1" x14ac:dyDescent="0.25">
      <c r="A7" s="9" t="s">
        <v>14</v>
      </c>
      <c r="B7" s="5" t="s">
        <v>23</v>
      </c>
      <c r="C7" s="5" t="s">
        <v>24</v>
      </c>
      <c r="D7" s="9" t="s">
        <v>25</v>
      </c>
      <c r="E7" s="10" t="s">
        <v>26</v>
      </c>
      <c r="F7" s="11">
        <v>0</v>
      </c>
      <c r="G7" s="10">
        <v>0</v>
      </c>
      <c r="H7" s="10">
        <v>0</v>
      </c>
      <c r="I7" s="4">
        <v>0</v>
      </c>
      <c r="J7" s="4">
        <v>1</v>
      </c>
      <c r="K7" s="5" t="s">
        <v>249</v>
      </c>
      <c r="L7" s="8"/>
    </row>
    <row r="8" spans="1:12" ht="144" customHeight="1" x14ac:dyDescent="0.25">
      <c r="A8" s="5" t="s">
        <v>27</v>
      </c>
      <c r="B8" s="5" t="s">
        <v>28</v>
      </c>
      <c r="C8" s="14" t="s">
        <v>29</v>
      </c>
      <c r="D8" s="6" t="s">
        <v>12</v>
      </c>
      <c r="E8" s="6" t="s">
        <v>13</v>
      </c>
      <c r="F8" s="7">
        <v>1</v>
      </c>
      <c r="G8" s="10">
        <v>9</v>
      </c>
      <c r="H8" s="10">
        <v>9</v>
      </c>
      <c r="I8" s="4">
        <f>G8/H8</f>
        <v>1</v>
      </c>
      <c r="J8" s="15">
        <f>I8/F8</f>
        <v>1</v>
      </c>
      <c r="K8" s="5" t="s">
        <v>255</v>
      </c>
      <c r="L8" s="8"/>
    </row>
    <row r="9" spans="1:12" ht="255" customHeight="1" x14ac:dyDescent="0.25">
      <c r="A9" s="5" t="s">
        <v>27</v>
      </c>
      <c r="B9" s="5" t="s">
        <v>30</v>
      </c>
      <c r="C9" s="5" t="s">
        <v>31</v>
      </c>
      <c r="D9" s="6" t="s">
        <v>17</v>
      </c>
      <c r="E9" s="6" t="s">
        <v>13</v>
      </c>
      <c r="F9" s="7">
        <v>0.9</v>
      </c>
      <c r="G9" s="10">
        <v>0</v>
      </c>
      <c r="H9" s="10">
        <v>0</v>
      </c>
      <c r="I9" s="4">
        <v>0</v>
      </c>
      <c r="J9" s="2" t="s">
        <v>253</v>
      </c>
      <c r="K9" s="5" t="s">
        <v>252</v>
      </c>
      <c r="L9" s="13"/>
    </row>
    <row r="10" spans="1:12" ht="165" customHeight="1" x14ac:dyDescent="0.25">
      <c r="A10" s="5" t="s">
        <v>27</v>
      </c>
      <c r="B10" s="5" t="s">
        <v>32</v>
      </c>
      <c r="C10" s="5" t="s">
        <v>33</v>
      </c>
      <c r="D10" s="6" t="s">
        <v>17</v>
      </c>
      <c r="E10" s="6" t="s">
        <v>26</v>
      </c>
      <c r="F10" s="7">
        <v>1</v>
      </c>
      <c r="G10" s="10">
        <v>44</v>
      </c>
      <c r="H10" s="10">
        <v>44</v>
      </c>
      <c r="I10" s="4">
        <f>G10/H10</f>
        <v>1</v>
      </c>
      <c r="J10" s="19">
        <f>I10/F10</f>
        <v>1</v>
      </c>
      <c r="K10" s="5" t="s">
        <v>254</v>
      </c>
      <c r="L10" s="8"/>
    </row>
    <row r="11" spans="1:12" ht="74.25" hidden="1" customHeight="1" x14ac:dyDescent="0.25">
      <c r="A11" s="5" t="s">
        <v>27</v>
      </c>
      <c r="B11" s="5" t="s">
        <v>34</v>
      </c>
      <c r="C11" s="5" t="s">
        <v>35</v>
      </c>
      <c r="D11" s="6" t="s">
        <v>25</v>
      </c>
      <c r="E11" s="6" t="s">
        <v>36</v>
      </c>
      <c r="F11" s="7">
        <v>1</v>
      </c>
      <c r="G11" s="10"/>
      <c r="H11" s="10"/>
      <c r="I11" s="4"/>
      <c r="J11" s="2"/>
      <c r="K11" s="5"/>
      <c r="L11" s="8"/>
    </row>
    <row r="12" spans="1:12" ht="70.5" hidden="1" customHeight="1" x14ac:dyDescent="0.25">
      <c r="A12" s="5" t="s">
        <v>27</v>
      </c>
      <c r="B12" s="5" t="s">
        <v>37</v>
      </c>
      <c r="C12" s="5" t="s">
        <v>38</v>
      </c>
      <c r="D12" s="6" t="s">
        <v>25</v>
      </c>
      <c r="E12" s="6" t="s">
        <v>18</v>
      </c>
      <c r="F12" s="22">
        <v>0</v>
      </c>
      <c r="G12" s="10"/>
      <c r="H12" s="10"/>
      <c r="I12" s="21"/>
      <c r="J12" s="15"/>
      <c r="K12" s="5"/>
      <c r="L12" s="8"/>
    </row>
    <row r="13" spans="1:12" ht="101.25" hidden="1" customHeight="1" x14ac:dyDescent="0.25">
      <c r="A13" s="5" t="s">
        <v>39</v>
      </c>
      <c r="B13" s="5" t="s">
        <v>40</v>
      </c>
      <c r="C13" s="5" t="s">
        <v>41</v>
      </c>
      <c r="D13" s="6" t="s">
        <v>42</v>
      </c>
      <c r="E13" s="6" t="s">
        <v>46</v>
      </c>
      <c r="F13" s="7">
        <v>1</v>
      </c>
      <c r="G13" s="10"/>
      <c r="H13" s="10"/>
      <c r="I13" s="4"/>
      <c r="J13" s="2"/>
      <c r="K13" s="5"/>
      <c r="L13" s="8"/>
    </row>
    <row r="14" spans="1:12" ht="163.5" hidden="1" customHeight="1" x14ac:dyDescent="0.25">
      <c r="A14" s="5" t="s">
        <v>39</v>
      </c>
      <c r="B14" s="5" t="s">
        <v>50</v>
      </c>
      <c r="C14" s="5" t="s">
        <v>48</v>
      </c>
      <c r="D14" s="6" t="s">
        <v>49</v>
      </c>
      <c r="E14" s="6" t="s">
        <v>18</v>
      </c>
      <c r="F14" s="7">
        <v>0</v>
      </c>
      <c r="G14" s="10">
        <v>1</v>
      </c>
      <c r="H14" s="10">
        <v>1</v>
      </c>
      <c r="I14" s="4">
        <f>G14/H14</f>
        <v>1</v>
      </c>
      <c r="J14" s="4">
        <f>H14/I14</f>
        <v>1</v>
      </c>
      <c r="K14" s="5" t="s">
        <v>230</v>
      </c>
      <c r="L14" s="8"/>
    </row>
    <row r="15" spans="1:12" ht="53.25" hidden="1" customHeight="1" x14ac:dyDescent="0.25">
      <c r="A15" s="5" t="s">
        <v>43</v>
      </c>
      <c r="B15" s="5" t="s">
        <v>44</v>
      </c>
      <c r="C15" s="5" t="s">
        <v>45</v>
      </c>
      <c r="D15" s="6" t="s">
        <v>42</v>
      </c>
      <c r="E15" s="6" t="s">
        <v>46</v>
      </c>
      <c r="F15" s="7">
        <v>0.95</v>
      </c>
      <c r="G15" s="10"/>
      <c r="H15" s="10"/>
      <c r="I15" s="4"/>
      <c r="J15" s="2"/>
      <c r="K15" s="5"/>
      <c r="L15" s="8"/>
    </row>
    <row r="16" spans="1:12" ht="67.5" hidden="1" customHeight="1" x14ac:dyDescent="0.25">
      <c r="A16" s="5" t="s">
        <v>43</v>
      </c>
      <c r="B16" s="5" t="s">
        <v>47</v>
      </c>
      <c r="C16" s="5" t="s">
        <v>48</v>
      </c>
      <c r="D16" s="6" t="s">
        <v>49</v>
      </c>
      <c r="E16" s="6" t="s">
        <v>18</v>
      </c>
      <c r="F16" s="7">
        <v>0</v>
      </c>
      <c r="G16" s="10"/>
      <c r="H16" s="10"/>
      <c r="I16" s="4"/>
      <c r="J16" s="16"/>
      <c r="K16" s="5"/>
      <c r="L16" s="8"/>
    </row>
    <row r="17" spans="1:12" ht="103.5" customHeight="1" x14ac:dyDescent="0.25">
      <c r="A17" s="5" t="s">
        <v>43</v>
      </c>
      <c r="B17" s="5" t="s">
        <v>51</v>
      </c>
      <c r="C17" s="5" t="s">
        <v>52</v>
      </c>
      <c r="D17" s="6" t="s">
        <v>25</v>
      </c>
      <c r="E17" s="6" t="s">
        <v>13</v>
      </c>
      <c r="F17" s="11">
        <v>0</v>
      </c>
      <c r="G17" s="10">
        <v>0</v>
      </c>
      <c r="H17" s="10">
        <v>0</v>
      </c>
      <c r="I17" s="21">
        <v>0</v>
      </c>
      <c r="J17" s="15">
        <v>1</v>
      </c>
      <c r="K17" s="5" t="s">
        <v>256</v>
      </c>
      <c r="L17" s="8"/>
    </row>
    <row r="18" spans="1:12" ht="78.75" customHeight="1" x14ac:dyDescent="0.25">
      <c r="A18" s="5" t="s">
        <v>53</v>
      </c>
      <c r="B18" s="5" t="s">
        <v>54</v>
      </c>
      <c r="C18" s="5" t="s">
        <v>55</v>
      </c>
      <c r="D18" s="6" t="s">
        <v>12</v>
      </c>
      <c r="E18" s="6" t="s">
        <v>13</v>
      </c>
      <c r="F18" s="7">
        <v>0.9</v>
      </c>
      <c r="G18" s="10">
        <v>20</v>
      </c>
      <c r="H18" s="10">
        <v>20</v>
      </c>
      <c r="I18" s="4">
        <f>G18/H18</f>
        <v>1</v>
      </c>
      <c r="J18" s="2">
        <f>I18/F18</f>
        <v>1.1111111111111112</v>
      </c>
      <c r="K18" s="5" t="s">
        <v>318</v>
      </c>
      <c r="L18" s="13"/>
    </row>
    <row r="19" spans="1:12" ht="45" x14ac:dyDescent="0.25">
      <c r="A19" s="5" t="s">
        <v>53</v>
      </c>
      <c r="B19" s="5" t="s">
        <v>56</v>
      </c>
      <c r="C19" s="5" t="s">
        <v>57</v>
      </c>
      <c r="D19" s="6" t="s">
        <v>12</v>
      </c>
      <c r="E19" s="6" t="s">
        <v>26</v>
      </c>
      <c r="F19" s="7">
        <v>0.8</v>
      </c>
      <c r="G19" s="6">
        <v>0</v>
      </c>
      <c r="H19" s="6">
        <v>0</v>
      </c>
      <c r="I19" s="4">
        <v>0</v>
      </c>
      <c r="J19" s="19">
        <v>1</v>
      </c>
      <c r="K19" s="5" t="s">
        <v>315</v>
      </c>
      <c r="L19" s="13"/>
    </row>
    <row r="20" spans="1:12" ht="87.75" customHeight="1" x14ac:dyDescent="0.25">
      <c r="A20" s="5" t="s">
        <v>53</v>
      </c>
      <c r="B20" s="14" t="s">
        <v>58</v>
      </c>
      <c r="C20" s="14" t="s">
        <v>59</v>
      </c>
      <c r="D20" s="6" t="s">
        <v>17</v>
      </c>
      <c r="E20" s="6" t="s">
        <v>26</v>
      </c>
      <c r="F20" s="7">
        <v>0.8</v>
      </c>
      <c r="G20" s="6">
        <v>330</v>
      </c>
      <c r="H20" s="6">
        <v>382</v>
      </c>
      <c r="I20" s="1">
        <f>G20/H20</f>
        <v>0.86387434554973819</v>
      </c>
      <c r="J20" s="2">
        <f>I20/F20</f>
        <v>1.0798429319371727</v>
      </c>
      <c r="K20" s="5" t="s">
        <v>317</v>
      </c>
      <c r="L20" s="13"/>
    </row>
    <row r="21" spans="1:12" ht="143.25" customHeight="1" x14ac:dyDescent="0.25">
      <c r="A21" s="5" t="s">
        <v>53</v>
      </c>
      <c r="B21" s="14" t="s">
        <v>60</v>
      </c>
      <c r="C21" s="5" t="s">
        <v>61</v>
      </c>
      <c r="D21" s="6" t="s">
        <v>17</v>
      </c>
      <c r="E21" s="6" t="s">
        <v>26</v>
      </c>
      <c r="F21" s="7">
        <v>0.6</v>
      </c>
      <c r="G21" s="6">
        <v>14</v>
      </c>
      <c r="H21" s="6">
        <v>23</v>
      </c>
      <c r="I21" s="1">
        <f>G21/H21</f>
        <v>0.60869565217391308</v>
      </c>
      <c r="J21" s="2">
        <f>I21/F21</f>
        <v>1.0144927536231885</v>
      </c>
      <c r="K21" s="5" t="s">
        <v>316</v>
      </c>
      <c r="L21" s="13"/>
    </row>
    <row r="22" spans="1:12" ht="90.75" hidden="1" customHeight="1" x14ac:dyDescent="0.25">
      <c r="A22" s="5" t="s">
        <v>53</v>
      </c>
      <c r="B22" s="5" t="s">
        <v>62</v>
      </c>
      <c r="C22" s="5" t="s">
        <v>63</v>
      </c>
      <c r="D22" s="6" t="s">
        <v>25</v>
      </c>
      <c r="E22" s="6" t="s">
        <v>18</v>
      </c>
      <c r="F22" s="11">
        <v>0</v>
      </c>
      <c r="G22" s="10"/>
      <c r="H22" s="10"/>
      <c r="I22" s="10"/>
      <c r="J22" s="7"/>
      <c r="K22" s="5"/>
      <c r="L22" s="13"/>
    </row>
    <row r="23" spans="1:12" ht="135.75" hidden="1" customHeight="1" x14ac:dyDescent="0.25">
      <c r="A23" s="5" t="s">
        <v>53</v>
      </c>
      <c r="B23" s="5" t="s">
        <v>64</v>
      </c>
      <c r="C23" s="5" t="s">
        <v>65</v>
      </c>
      <c r="D23" s="6" t="s">
        <v>25</v>
      </c>
      <c r="E23" s="6" t="s">
        <v>18</v>
      </c>
      <c r="F23" s="11">
        <v>0</v>
      </c>
      <c r="G23" s="10"/>
      <c r="H23" s="10"/>
      <c r="I23" s="10"/>
      <c r="J23" s="7"/>
      <c r="K23" s="5"/>
      <c r="L23" s="13"/>
    </row>
    <row r="24" spans="1:12" ht="60" hidden="1" customHeight="1" x14ac:dyDescent="0.25">
      <c r="A24" s="5" t="s">
        <v>53</v>
      </c>
      <c r="B24" s="5" t="s">
        <v>66</v>
      </c>
      <c r="C24" s="5" t="s">
        <v>67</v>
      </c>
      <c r="D24" s="6" t="s">
        <v>25</v>
      </c>
      <c r="E24" s="6" t="s">
        <v>18</v>
      </c>
      <c r="F24" s="11">
        <v>0</v>
      </c>
      <c r="G24" s="10"/>
      <c r="H24" s="10"/>
      <c r="I24" s="10"/>
      <c r="J24" s="7"/>
      <c r="K24" s="5"/>
      <c r="L24" s="13"/>
    </row>
    <row r="25" spans="1:12" ht="90" hidden="1" customHeight="1" x14ac:dyDescent="0.25">
      <c r="A25" s="5" t="s">
        <v>53</v>
      </c>
      <c r="B25" s="5" t="s">
        <v>68</v>
      </c>
      <c r="C25" s="5" t="s">
        <v>69</v>
      </c>
      <c r="D25" s="6" t="s">
        <v>25</v>
      </c>
      <c r="E25" s="6" t="s">
        <v>18</v>
      </c>
      <c r="F25" s="11">
        <v>0</v>
      </c>
      <c r="G25" s="10"/>
      <c r="H25" s="10"/>
      <c r="I25" s="10"/>
      <c r="J25" s="7"/>
      <c r="K25" s="5"/>
      <c r="L25" s="13"/>
    </row>
    <row r="26" spans="1:12" ht="119.25" hidden="1" customHeight="1" x14ac:dyDescent="0.25">
      <c r="A26" s="5" t="s">
        <v>53</v>
      </c>
      <c r="B26" s="5" t="s">
        <v>70</v>
      </c>
      <c r="C26" s="5" t="s">
        <v>71</v>
      </c>
      <c r="D26" s="6" t="s">
        <v>25</v>
      </c>
      <c r="E26" s="6" t="s">
        <v>18</v>
      </c>
      <c r="F26" s="11">
        <v>0</v>
      </c>
      <c r="G26" s="10"/>
      <c r="H26" s="10"/>
      <c r="I26" s="10"/>
      <c r="J26" s="7"/>
      <c r="K26" s="5"/>
      <c r="L26" s="13"/>
    </row>
    <row r="27" spans="1:12" ht="60" customHeight="1" x14ac:dyDescent="0.25">
      <c r="A27" s="5" t="s">
        <v>72</v>
      </c>
      <c r="B27" s="5" t="s">
        <v>73</v>
      </c>
      <c r="C27" s="5" t="s">
        <v>74</v>
      </c>
      <c r="D27" s="6" t="s">
        <v>75</v>
      </c>
      <c r="E27" s="6" t="s">
        <v>26</v>
      </c>
      <c r="F27" s="7">
        <v>0.9</v>
      </c>
      <c r="G27" s="32">
        <v>24102090358</v>
      </c>
      <c r="H27" s="33">
        <v>36234231000</v>
      </c>
      <c r="I27" s="1">
        <f>G27/H27</f>
        <v>0.66517460679653995</v>
      </c>
      <c r="J27" s="19">
        <f>I27/F27</f>
        <v>0.73908289644059988</v>
      </c>
      <c r="K27" s="5" t="s">
        <v>300</v>
      </c>
      <c r="L27" s="8"/>
    </row>
    <row r="28" spans="1:12" ht="79.5" customHeight="1" x14ac:dyDescent="0.25">
      <c r="A28" s="5" t="s">
        <v>72</v>
      </c>
      <c r="B28" s="5" t="s">
        <v>76</v>
      </c>
      <c r="C28" s="5" t="s">
        <v>77</v>
      </c>
      <c r="D28" s="6" t="s">
        <v>75</v>
      </c>
      <c r="E28" s="6" t="s">
        <v>26</v>
      </c>
      <c r="F28" s="7">
        <v>0.95</v>
      </c>
      <c r="G28" s="31">
        <v>204863376042</v>
      </c>
      <c r="H28" s="31">
        <v>332565184266</v>
      </c>
      <c r="I28" s="1">
        <f>G28/H28</f>
        <v>0.61600968993236949</v>
      </c>
      <c r="J28" s="19">
        <f>I28/F28</f>
        <v>0.64843125256038892</v>
      </c>
      <c r="K28" s="5" t="s">
        <v>301</v>
      </c>
      <c r="L28" s="8"/>
    </row>
    <row r="29" spans="1:12" ht="134.25" customHeight="1" x14ac:dyDescent="0.25">
      <c r="A29" s="5" t="s">
        <v>72</v>
      </c>
      <c r="B29" s="5" t="s">
        <v>78</v>
      </c>
      <c r="C29" s="5" t="s">
        <v>79</v>
      </c>
      <c r="D29" s="6" t="s">
        <v>75</v>
      </c>
      <c r="E29" s="6" t="s">
        <v>26</v>
      </c>
      <c r="F29" s="7">
        <v>0.95</v>
      </c>
      <c r="G29" s="31">
        <v>38809322</v>
      </c>
      <c r="H29" s="31">
        <v>40253048</v>
      </c>
      <c r="I29" s="17">
        <f>G29/H29</f>
        <v>0.96413374708916455</v>
      </c>
      <c r="J29" s="19">
        <f>I29/F29</f>
        <v>1.0148776285149101</v>
      </c>
      <c r="K29" s="5" t="s">
        <v>287</v>
      </c>
      <c r="L29" s="8"/>
    </row>
    <row r="30" spans="1:12" ht="108" customHeight="1" x14ac:dyDescent="0.25">
      <c r="A30" s="5" t="s">
        <v>72</v>
      </c>
      <c r="B30" s="5" t="s">
        <v>80</v>
      </c>
      <c r="C30" s="14" t="s">
        <v>229</v>
      </c>
      <c r="D30" s="6" t="s">
        <v>12</v>
      </c>
      <c r="E30" s="6" t="s">
        <v>26</v>
      </c>
      <c r="F30" s="7">
        <v>1</v>
      </c>
      <c r="G30" s="6">
        <v>205</v>
      </c>
      <c r="H30" s="6">
        <v>206</v>
      </c>
      <c r="I30" s="17">
        <f>G30/H30</f>
        <v>0.99514563106796117</v>
      </c>
      <c r="J30" s="19">
        <f>I30/F30</f>
        <v>0.99514563106796117</v>
      </c>
      <c r="K30" s="5" t="s">
        <v>286</v>
      </c>
      <c r="L30" s="8"/>
    </row>
    <row r="31" spans="1:12" ht="66.75" customHeight="1" x14ac:dyDescent="0.25">
      <c r="A31" s="5" t="s">
        <v>72</v>
      </c>
      <c r="B31" s="5" t="s">
        <v>81</v>
      </c>
      <c r="C31" s="5" t="s">
        <v>82</v>
      </c>
      <c r="D31" s="6" t="s">
        <v>12</v>
      </c>
      <c r="E31" s="6" t="s">
        <v>26</v>
      </c>
      <c r="F31" s="7">
        <v>1</v>
      </c>
      <c r="G31" s="6">
        <v>46</v>
      </c>
      <c r="H31" s="6">
        <v>46</v>
      </c>
      <c r="I31" s="17">
        <f>G31/H31</f>
        <v>1</v>
      </c>
      <c r="J31" s="19">
        <f>I31/F31</f>
        <v>1</v>
      </c>
      <c r="K31" s="5" t="s">
        <v>285</v>
      </c>
      <c r="L31" s="8"/>
    </row>
    <row r="32" spans="1:12" ht="72.75" hidden="1" customHeight="1" x14ac:dyDescent="0.25">
      <c r="A32" s="5" t="s">
        <v>72</v>
      </c>
      <c r="B32" s="5" t="s">
        <v>83</v>
      </c>
      <c r="C32" s="5" t="s">
        <v>84</v>
      </c>
      <c r="D32" s="6" t="s">
        <v>12</v>
      </c>
      <c r="E32" s="6" t="s">
        <v>302</v>
      </c>
      <c r="F32" s="7">
        <v>1</v>
      </c>
      <c r="G32" s="10"/>
      <c r="H32" s="10"/>
      <c r="I32" s="10"/>
      <c r="J32" s="10"/>
      <c r="K32" s="5"/>
      <c r="L32" s="8"/>
    </row>
    <row r="33" spans="1:12" ht="66.75" hidden="1" customHeight="1" x14ac:dyDescent="0.25">
      <c r="A33" s="5" t="s">
        <v>72</v>
      </c>
      <c r="B33" s="5" t="s">
        <v>85</v>
      </c>
      <c r="C33" s="5" t="s">
        <v>86</v>
      </c>
      <c r="D33" s="6" t="s">
        <v>12</v>
      </c>
      <c r="E33" s="6" t="s">
        <v>46</v>
      </c>
      <c r="F33" s="7">
        <v>0.95</v>
      </c>
      <c r="G33" s="10"/>
      <c r="H33" s="10"/>
      <c r="I33" s="4"/>
      <c r="J33" s="2"/>
      <c r="K33" s="5"/>
      <c r="L33" s="8"/>
    </row>
    <row r="34" spans="1:12" ht="135.75" customHeight="1" x14ac:dyDescent="0.25">
      <c r="A34" s="5" t="s">
        <v>72</v>
      </c>
      <c r="B34" s="5" t="s">
        <v>87</v>
      </c>
      <c r="C34" s="5" t="s">
        <v>88</v>
      </c>
      <c r="D34" s="6" t="s">
        <v>12</v>
      </c>
      <c r="E34" s="6" t="s">
        <v>26</v>
      </c>
      <c r="F34" s="7">
        <v>1</v>
      </c>
      <c r="G34" s="6">
        <v>1</v>
      </c>
      <c r="H34" s="6">
        <v>1</v>
      </c>
      <c r="I34" s="17">
        <f>G34/H34</f>
        <v>1</v>
      </c>
      <c r="J34" s="19">
        <f>I34/F34</f>
        <v>1</v>
      </c>
      <c r="K34" s="5" t="s">
        <v>288</v>
      </c>
      <c r="L34" s="8"/>
    </row>
    <row r="35" spans="1:12" ht="195.75" hidden="1" customHeight="1" x14ac:dyDescent="0.25">
      <c r="A35" s="5" t="s">
        <v>72</v>
      </c>
      <c r="B35" s="5" t="s">
        <v>89</v>
      </c>
      <c r="C35" s="5" t="s">
        <v>90</v>
      </c>
      <c r="D35" s="6" t="s">
        <v>12</v>
      </c>
      <c r="E35" s="6" t="s">
        <v>246</v>
      </c>
      <c r="F35" s="7">
        <v>0.9</v>
      </c>
      <c r="G35" s="6"/>
      <c r="H35" s="6"/>
      <c r="I35" s="1"/>
      <c r="J35" s="2"/>
      <c r="K35" s="5"/>
      <c r="L35" s="8"/>
    </row>
    <row r="36" spans="1:12" ht="97.5" hidden="1" customHeight="1" x14ac:dyDescent="0.25">
      <c r="A36" s="5" t="s">
        <v>72</v>
      </c>
      <c r="B36" s="5" t="s">
        <v>217</v>
      </c>
      <c r="C36" s="5" t="s">
        <v>219</v>
      </c>
      <c r="D36" s="6" t="s">
        <v>25</v>
      </c>
      <c r="E36" s="6" t="s">
        <v>220</v>
      </c>
      <c r="F36" s="11"/>
      <c r="G36" s="6"/>
      <c r="H36" s="6"/>
      <c r="I36" s="3"/>
      <c r="J36" s="2"/>
      <c r="K36" s="5"/>
      <c r="L36" s="8"/>
    </row>
    <row r="37" spans="1:12" ht="72.75" hidden="1" customHeight="1" x14ac:dyDescent="0.25">
      <c r="A37" s="5" t="s">
        <v>72</v>
      </c>
      <c r="B37" s="5" t="s">
        <v>218</v>
      </c>
      <c r="C37" s="5" t="s">
        <v>222</v>
      </c>
      <c r="D37" s="6" t="s">
        <v>25</v>
      </c>
      <c r="E37" s="6" t="s">
        <v>223</v>
      </c>
      <c r="F37" s="11">
        <v>0</v>
      </c>
      <c r="G37" s="6"/>
      <c r="H37" s="6"/>
      <c r="I37" s="3"/>
      <c r="J37" s="2"/>
      <c r="K37" s="5"/>
      <c r="L37" s="8"/>
    </row>
    <row r="38" spans="1:12" ht="72.75" hidden="1" customHeight="1" x14ac:dyDescent="0.25">
      <c r="A38" s="5" t="s">
        <v>72</v>
      </c>
      <c r="B38" s="5" t="s">
        <v>221</v>
      </c>
      <c r="C38" s="5" t="s">
        <v>224</v>
      </c>
      <c r="D38" s="6" t="s">
        <v>25</v>
      </c>
      <c r="E38" s="6" t="s">
        <v>223</v>
      </c>
      <c r="F38" s="11">
        <v>0</v>
      </c>
      <c r="G38" s="6"/>
      <c r="H38" s="6"/>
      <c r="I38" s="3"/>
      <c r="J38" s="2"/>
      <c r="K38" s="5"/>
      <c r="L38" s="8"/>
    </row>
    <row r="39" spans="1:12" ht="72.75" hidden="1" customHeight="1" x14ac:dyDescent="0.25">
      <c r="A39" s="5" t="s">
        <v>72</v>
      </c>
      <c r="B39" s="5" t="s">
        <v>225</v>
      </c>
      <c r="C39" s="5" t="s">
        <v>226</v>
      </c>
      <c r="D39" s="6" t="s">
        <v>25</v>
      </c>
      <c r="E39" s="6" t="s">
        <v>223</v>
      </c>
      <c r="F39" s="11">
        <v>0</v>
      </c>
      <c r="G39" s="6"/>
      <c r="H39" s="6"/>
      <c r="I39" s="3"/>
      <c r="J39" s="2"/>
      <c r="K39" s="5"/>
      <c r="L39" s="8"/>
    </row>
    <row r="40" spans="1:12" ht="215.25" customHeight="1" x14ac:dyDescent="0.25">
      <c r="A40" s="5" t="s">
        <v>91</v>
      </c>
      <c r="B40" s="5" t="s">
        <v>92</v>
      </c>
      <c r="C40" s="5" t="s">
        <v>93</v>
      </c>
      <c r="D40" s="10" t="s">
        <v>17</v>
      </c>
      <c r="E40" s="10" t="s">
        <v>26</v>
      </c>
      <c r="F40" s="7">
        <v>0.8</v>
      </c>
      <c r="G40" s="6">
        <v>46</v>
      </c>
      <c r="H40" s="6">
        <v>37</v>
      </c>
      <c r="I40" s="1">
        <f>G40/H40</f>
        <v>1.2432432432432432</v>
      </c>
      <c r="J40" s="19">
        <f>I40/F40</f>
        <v>1.5540540540540539</v>
      </c>
      <c r="K40" s="5" t="s">
        <v>284</v>
      </c>
      <c r="L40" s="8"/>
    </row>
    <row r="41" spans="1:12" ht="180.75" customHeight="1" x14ac:dyDescent="0.25">
      <c r="A41" s="5" t="s">
        <v>91</v>
      </c>
      <c r="B41" s="5" t="s">
        <v>94</v>
      </c>
      <c r="C41" s="5" t="s">
        <v>95</v>
      </c>
      <c r="D41" s="10" t="s">
        <v>17</v>
      </c>
      <c r="E41" s="10" t="s">
        <v>26</v>
      </c>
      <c r="F41" s="7">
        <v>1</v>
      </c>
      <c r="G41" s="6">
        <v>11</v>
      </c>
      <c r="H41" s="6">
        <v>11</v>
      </c>
      <c r="I41" s="17">
        <f>G41/H41</f>
        <v>1</v>
      </c>
      <c r="J41" s="19">
        <f>I41/F41</f>
        <v>1</v>
      </c>
      <c r="K41" s="5" t="s">
        <v>283</v>
      </c>
      <c r="L41" s="8"/>
    </row>
    <row r="42" spans="1:12" ht="234" customHeight="1" x14ac:dyDescent="0.25">
      <c r="A42" s="5" t="s">
        <v>91</v>
      </c>
      <c r="B42" s="5" t="s">
        <v>96</v>
      </c>
      <c r="C42" s="5" t="s">
        <v>97</v>
      </c>
      <c r="D42" s="9" t="s">
        <v>25</v>
      </c>
      <c r="E42" s="9" t="s">
        <v>26</v>
      </c>
      <c r="F42" s="11">
        <v>0</v>
      </c>
      <c r="G42" s="6">
        <v>0</v>
      </c>
      <c r="H42" s="6">
        <v>0</v>
      </c>
      <c r="I42" s="7">
        <v>1</v>
      </c>
      <c r="J42" s="19">
        <v>1</v>
      </c>
      <c r="K42" s="5" t="s">
        <v>282</v>
      </c>
      <c r="L42" s="8"/>
    </row>
    <row r="43" spans="1:12" ht="72" customHeight="1" x14ac:dyDescent="0.25">
      <c r="A43" s="5" t="s">
        <v>98</v>
      </c>
      <c r="B43" s="5" t="s">
        <v>99</v>
      </c>
      <c r="C43" s="5" t="s">
        <v>100</v>
      </c>
      <c r="D43" s="10" t="s">
        <v>12</v>
      </c>
      <c r="E43" s="10" t="s">
        <v>26</v>
      </c>
      <c r="F43" s="7">
        <v>1</v>
      </c>
      <c r="G43" s="6">
        <v>432</v>
      </c>
      <c r="H43" s="6">
        <v>506</v>
      </c>
      <c r="I43" s="3">
        <f>G43/H43</f>
        <v>0.85375494071146241</v>
      </c>
      <c r="J43" s="2">
        <f>I43/F43</f>
        <v>0.85375494071146241</v>
      </c>
      <c r="K43" s="5" t="s">
        <v>293</v>
      </c>
      <c r="L43" s="13"/>
    </row>
    <row r="44" spans="1:12" ht="59.25" customHeight="1" x14ac:dyDescent="0.25">
      <c r="A44" s="5" t="s">
        <v>98</v>
      </c>
      <c r="B44" s="5" t="s">
        <v>101</v>
      </c>
      <c r="C44" s="5" t="s">
        <v>102</v>
      </c>
      <c r="D44" s="6" t="s">
        <v>42</v>
      </c>
      <c r="E44" s="10" t="s">
        <v>26</v>
      </c>
      <c r="F44" s="7">
        <v>0.95</v>
      </c>
      <c r="G44" s="10">
        <v>1429</v>
      </c>
      <c r="H44" s="10">
        <v>1430</v>
      </c>
      <c r="I44" s="3">
        <f>G44/H44</f>
        <v>0.99930069930069931</v>
      </c>
      <c r="J44" s="2">
        <f>I44/F44</f>
        <v>1.0518954729481045</v>
      </c>
      <c r="K44" s="5" t="s">
        <v>311</v>
      </c>
      <c r="L44" s="8"/>
    </row>
    <row r="45" spans="1:12" ht="54.75" customHeight="1" x14ac:dyDescent="0.25">
      <c r="A45" s="5" t="s">
        <v>98</v>
      </c>
      <c r="B45" s="5" t="s">
        <v>291</v>
      </c>
      <c r="C45" s="5" t="s">
        <v>292</v>
      </c>
      <c r="D45" s="10" t="s">
        <v>17</v>
      </c>
      <c r="E45" s="10" t="s">
        <v>13</v>
      </c>
      <c r="F45" s="7">
        <v>1</v>
      </c>
      <c r="G45" s="6">
        <v>42</v>
      </c>
      <c r="H45" s="6">
        <v>53</v>
      </c>
      <c r="I45" s="3">
        <f>G45/H45</f>
        <v>0.79245283018867929</v>
      </c>
      <c r="J45" s="2">
        <f>I45/F45</f>
        <v>0.79245283018867929</v>
      </c>
      <c r="K45" s="5" t="s">
        <v>310</v>
      </c>
      <c r="L45" s="13"/>
    </row>
    <row r="46" spans="1:12" ht="62.25" customHeight="1" x14ac:dyDescent="0.25">
      <c r="A46" s="5" t="s">
        <v>98</v>
      </c>
      <c r="B46" s="5" t="s">
        <v>294</v>
      </c>
      <c r="C46" s="5" t="s">
        <v>295</v>
      </c>
      <c r="D46" s="10" t="s">
        <v>17</v>
      </c>
      <c r="E46" s="10" t="s">
        <v>26</v>
      </c>
      <c r="F46" s="7">
        <v>0.8</v>
      </c>
      <c r="G46" s="6">
        <v>416</v>
      </c>
      <c r="H46" s="6">
        <v>490</v>
      </c>
      <c r="I46" s="3">
        <f>G46/H46</f>
        <v>0.84897959183673466</v>
      </c>
      <c r="J46" s="2">
        <f>I46/F46</f>
        <v>1.0612244897959182</v>
      </c>
      <c r="K46" s="5" t="s">
        <v>296</v>
      </c>
      <c r="L46" s="28"/>
    </row>
    <row r="47" spans="1:12" ht="67.5" hidden="1" customHeight="1" x14ac:dyDescent="0.25">
      <c r="A47" s="5" t="s">
        <v>103</v>
      </c>
      <c r="B47" s="5" t="s">
        <v>104</v>
      </c>
      <c r="C47" s="5" t="s">
        <v>105</v>
      </c>
      <c r="D47" s="10" t="s">
        <v>17</v>
      </c>
      <c r="E47" s="10" t="s">
        <v>46</v>
      </c>
      <c r="F47" s="7">
        <v>0.7</v>
      </c>
      <c r="G47" s="10"/>
      <c r="H47" s="10" t="s">
        <v>245</v>
      </c>
      <c r="I47" s="4"/>
      <c r="J47" s="2"/>
      <c r="K47" s="5"/>
      <c r="L47" s="8"/>
    </row>
    <row r="48" spans="1:12" ht="59.25" hidden="1" customHeight="1" x14ac:dyDescent="0.25">
      <c r="A48" s="5" t="s">
        <v>103</v>
      </c>
      <c r="B48" s="5" t="s">
        <v>106</v>
      </c>
      <c r="C48" s="5" t="s">
        <v>107</v>
      </c>
      <c r="D48" s="10" t="s">
        <v>17</v>
      </c>
      <c r="E48" s="10" t="s">
        <v>46</v>
      </c>
      <c r="F48" s="7">
        <v>0.65</v>
      </c>
      <c r="G48" s="10"/>
      <c r="H48" s="10"/>
      <c r="I48" s="4"/>
      <c r="J48" s="2"/>
      <c r="K48" s="5"/>
      <c r="L48" s="8"/>
    </row>
    <row r="49" spans="1:12" ht="78" customHeight="1" x14ac:dyDescent="0.25">
      <c r="A49" s="5" t="s">
        <v>103</v>
      </c>
      <c r="B49" s="5" t="s">
        <v>108</v>
      </c>
      <c r="C49" s="5" t="s">
        <v>109</v>
      </c>
      <c r="D49" s="10" t="s">
        <v>75</v>
      </c>
      <c r="E49" s="10" t="s">
        <v>26</v>
      </c>
      <c r="F49" s="7">
        <v>0.9</v>
      </c>
      <c r="G49" s="6">
        <v>719.8</v>
      </c>
      <c r="H49" s="6">
        <v>720</v>
      </c>
      <c r="I49" s="3">
        <f>G49/H49</f>
        <v>0.99972222222222218</v>
      </c>
      <c r="J49" s="19">
        <f>I49/F49</f>
        <v>1.1108024691358025</v>
      </c>
      <c r="K49" s="5" t="s">
        <v>280</v>
      </c>
      <c r="L49" s="8"/>
    </row>
    <row r="50" spans="1:12" ht="70.5" customHeight="1" x14ac:dyDescent="0.25">
      <c r="A50" s="5" t="s">
        <v>103</v>
      </c>
      <c r="B50" s="5" t="s">
        <v>110</v>
      </c>
      <c r="C50" s="5" t="s">
        <v>111</v>
      </c>
      <c r="D50" s="10" t="s">
        <v>75</v>
      </c>
      <c r="E50" s="10" t="s">
        <v>26</v>
      </c>
      <c r="F50" s="7">
        <v>0.9</v>
      </c>
      <c r="G50" s="6">
        <v>719.93</v>
      </c>
      <c r="H50" s="6">
        <v>720</v>
      </c>
      <c r="I50" s="3">
        <f>G50/H50</f>
        <v>0.9999027777777777</v>
      </c>
      <c r="J50" s="19">
        <f>I50/F50</f>
        <v>1.1110030864197529</v>
      </c>
      <c r="K50" s="5" t="s">
        <v>279</v>
      </c>
      <c r="L50" s="8"/>
    </row>
    <row r="51" spans="1:12" ht="123.75" customHeight="1" x14ac:dyDescent="0.25">
      <c r="A51" s="5" t="s">
        <v>103</v>
      </c>
      <c r="B51" s="5" t="s">
        <v>112</v>
      </c>
      <c r="C51" s="5" t="s">
        <v>113</v>
      </c>
      <c r="D51" s="10" t="s">
        <v>12</v>
      </c>
      <c r="E51" s="10" t="s">
        <v>26</v>
      </c>
      <c r="F51" s="7">
        <v>0.9</v>
      </c>
      <c r="G51" s="6">
        <v>876</v>
      </c>
      <c r="H51" s="6">
        <v>879</v>
      </c>
      <c r="I51" s="3">
        <f>G51/H51</f>
        <v>0.9965870307167235</v>
      </c>
      <c r="J51" s="19">
        <f>I51/F51</f>
        <v>1.1073189230185816</v>
      </c>
      <c r="K51" s="5" t="s">
        <v>281</v>
      </c>
      <c r="L51" s="8"/>
    </row>
    <row r="52" spans="1:12" ht="108" customHeight="1" x14ac:dyDescent="0.25">
      <c r="A52" s="5" t="s">
        <v>103</v>
      </c>
      <c r="B52" s="5" t="s">
        <v>114</v>
      </c>
      <c r="C52" s="5" t="s">
        <v>115</v>
      </c>
      <c r="D52" s="10" t="s">
        <v>17</v>
      </c>
      <c r="E52" s="10" t="s">
        <v>13</v>
      </c>
      <c r="F52" s="7">
        <v>1</v>
      </c>
      <c r="G52" s="6">
        <v>1</v>
      </c>
      <c r="H52" s="6">
        <v>1</v>
      </c>
      <c r="I52" s="3">
        <f>G52/H52</f>
        <v>1</v>
      </c>
      <c r="J52" s="19">
        <f>I52/F52</f>
        <v>1</v>
      </c>
      <c r="K52" s="5" t="s">
        <v>314</v>
      </c>
      <c r="L52" s="8"/>
    </row>
    <row r="53" spans="1:12" ht="75.75" hidden="1" customHeight="1" x14ac:dyDescent="0.25">
      <c r="A53" s="5" t="s">
        <v>103</v>
      </c>
      <c r="B53" s="5" t="s">
        <v>231</v>
      </c>
      <c r="C53" s="5" t="s">
        <v>116</v>
      </c>
      <c r="D53" s="9" t="s">
        <v>25</v>
      </c>
      <c r="E53" s="10" t="s">
        <v>18</v>
      </c>
      <c r="F53" s="11">
        <v>0</v>
      </c>
      <c r="G53" s="6"/>
      <c r="H53" s="6"/>
      <c r="I53" s="27"/>
      <c r="J53" s="2"/>
      <c r="K53" s="5"/>
      <c r="L53" s="13" t="s">
        <v>228</v>
      </c>
    </row>
    <row r="54" spans="1:12" ht="60" hidden="1" customHeight="1" x14ac:dyDescent="0.25">
      <c r="A54" s="9" t="s">
        <v>117</v>
      </c>
      <c r="B54" s="5" t="s">
        <v>118</v>
      </c>
      <c r="C54" s="5" t="s">
        <v>119</v>
      </c>
      <c r="D54" s="10" t="s">
        <v>17</v>
      </c>
      <c r="E54" s="10" t="s">
        <v>46</v>
      </c>
      <c r="F54" s="7">
        <v>0.9</v>
      </c>
      <c r="G54" s="12"/>
      <c r="H54" s="10"/>
      <c r="I54" s="4"/>
      <c r="J54" s="2"/>
      <c r="K54" s="5"/>
      <c r="L54" s="8"/>
    </row>
    <row r="55" spans="1:12" ht="60" hidden="1" customHeight="1" x14ac:dyDescent="0.25">
      <c r="A55" s="9" t="s">
        <v>117</v>
      </c>
      <c r="B55" s="5" t="s">
        <v>120</v>
      </c>
      <c r="C55" s="5" t="s">
        <v>121</v>
      </c>
      <c r="D55" s="10" t="s">
        <v>17</v>
      </c>
      <c r="E55" s="10" t="s">
        <v>18</v>
      </c>
      <c r="F55" s="7">
        <v>0.8</v>
      </c>
      <c r="G55" s="10"/>
      <c r="H55" s="10"/>
      <c r="I55" s="1"/>
      <c r="J55" s="2"/>
      <c r="K55" s="5"/>
      <c r="L55" s="8"/>
    </row>
    <row r="56" spans="1:12" ht="60" hidden="1" customHeight="1" x14ac:dyDescent="0.25">
      <c r="A56" s="9" t="s">
        <v>117</v>
      </c>
      <c r="B56" s="5" t="s">
        <v>122</v>
      </c>
      <c r="C56" s="5" t="s">
        <v>123</v>
      </c>
      <c r="D56" s="10" t="s">
        <v>17</v>
      </c>
      <c r="E56" s="10" t="s">
        <v>18</v>
      </c>
      <c r="F56" s="7">
        <v>0.8</v>
      </c>
      <c r="G56" s="10"/>
      <c r="H56" s="10"/>
      <c r="I56" s="17"/>
      <c r="J56" s="2"/>
      <c r="K56" s="5"/>
      <c r="L56" s="8"/>
    </row>
    <row r="57" spans="1:12" ht="88.5" customHeight="1" x14ac:dyDescent="0.25">
      <c r="A57" s="9" t="s">
        <v>117</v>
      </c>
      <c r="B57" s="5" t="s">
        <v>124</v>
      </c>
      <c r="C57" s="5" t="s">
        <v>125</v>
      </c>
      <c r="D57" s="10" t="s">
        <v>17</v>
      </c>
      <c r="E57" s="10" t="s">
        <v>13</v>
      </c>
      <c r="F57" s="7">
        <v>0.95</v>
      </c>
      <c r="G57" s="10">
        <v>44</v>
      </c>
      <c r="H57" s="10">
        <v>44</v>
      </c>
      <c r="I57" s="1">
        <f>G57/H57</f>
        <v>1</v>
      </c>
      <c r="J57" s="2">
        <f>I57/F57</f>
        <v>1.0526315789473684</v>
      </c>
      <c r="K57" s="5" t="s">
        <v>274</v>
      </c>
      <c r="L57" s="8"/>
    </row>
    <row r="58" spans="1:12" ht="60" hidden="1" customHeight="1" x14ac:dyDescent="0.25">
      <c r="A58" s="9" t="s">
        <v>117</v>
      </c>
      <c r="B58" s="5" t="s">
        <v>126</v>
      </c>
      <c r="C58" s="5" t="s">
        <v>127</v>
      </c>
      <c r="D58" s="10" t="s">
        <v>17</v>
      </c>
      <c r="E58" s="10" t="s">
        <v>46</v>
      </c>
      <c r="F58" s="7">
        <v>0.8</v>
      </c>
      <c r="G58" s="10"/>
      <c r="H58" s="10"/>
      <c r="I58" s="4"/>
      <c r="J58" s="2"/>
      <c r="K58" s="5"/>
      <c r="L58" s="8"/>
    </row>
    <row r="59" spans="1:12" ht="96.75" hidden="1" customHeight="1" x14ac:dyDescent="0.25">
      <c r="A59" s="9" t="s">
        <v>117</v>
      </c>
      <c r="B59" s="5" t="s">
        <v>232</v>
      </c>
      <c r="C59" s="5" t="s">
        <v>128</v>
      </c>
      <c r="D59" s="10" t="s">
        <v>17</v>
      </c>
      <c r="E59" s="10" t="s">
        <v>18</v>
      </c>
      <c r="F59" s="7">
        <v>1</v>
      </c>
      <c r="G59" s="10"/>
      <c r="H59" s="10"/>
      <c r="I59" s="1"/>
      <c r="J59" s="2"/>
      <c r="K59" s="5"/>
      <c r="L59" s="8"/>
    </row>
    <row r="60" spans="1:12" ht="60" hidden="1" customHeight="1" x14ac:dyDescent="0.25">
      <c r="A60" s="9" t="s">
        <v>117</v>
      </c>
      <c r="B60" s="5" t="s">
        <v>233</v>
      </c>
      <c r="C60" s="5" t="s">
        <v>129</v>
      </c>
      <c r="D60" s="10" t="s">
        <v>17</v>
      </c>
      <c r="E60" s="10" t="s">
        <v>18</v>
      </c>
      <c r="F60" s="7">
        <v>1</v>
      </c>
      <c r="G60" s="10"/>
      <c r="H60" s="10"/>
      <c r="I60" s="1"/>
      <c r="J60" s="2"/>
      <c r="K60" s="5"/>
      <c r="L60" s="8"/>
    </row>
    <row r="61" spans="1:12" ht="47.25" customHeight="1" x14ac:dyDescent="0.25">
      <c r="A61" s="9" t="s">
        <v>117</v>
      </c>
      <c r="B61" s="5" t="s">
        <v>130</v>
      </c>
      <c r="C61" s="5" t="s">
        <v>131</v>
      </c>
      <c r="D61" s="10" t="s">
        <v>17</v>
      </c>
      <c r="E61" s="10" t="s">
        <v>26</v>
      </c>
      <c r="F61" s="7">
        <v>0.9</v>
      </c>
      <c r="G61" s="6">
        <v>175</v>
      </c>
      <c r="H61" s="6">
        <v>183</v>
      </c>
      <c r="I61" s="1">
        <f>G61/H61</f>
        <v>0.95628415300546443</v>
      </c>
      <c r="J61" s="2">
        <f>I61/F61</f>
        <v>1.0625379477838492</v>
      </c>
      <c r="K61" s="5" t="s">
        <v>276</v>
      </c>
      <c r="L61" s="8"/>
    </row>
    <row r="62" spans="1:12" ht="47.25" customHeight="1" x14ac:dyDescent="0.25">
      <c r="A62" s="9" t="s">
        <v>117</v>
      </c>
      <c r="B62" s="5" t="s">
        <v>132</v>
      </c>
      <c r="C62" s="5" t="s">
        <v>133</v>
      </c>
      <c r="D62" s="10" t="s">
        <v>42</v>
      </c>
      <c r="E62" s="10" t="s">
        <v>26</v>
      </c>
      <c r="F62" s="7">
        <v>0.04</v>
      </c>
      <c r="G62" s="6">
        <v>85</v>
      </c>
      <c r="H62" s="6">
        <v>2793</v>
      </c>
      <c r="I62" s="1">
        <f>G62/H62</f>
        <v>3.0433225921947728E-2</v>
      </c>
      <c r="J62" s="2">
        <f>I62/F62</f>
        <v>0.76083064804869316</v>
      </c>
      <c r="K62" s="5" t="s">
        <v>278</v>
      </c>
      <c r="L62" s="8"/>
    </row>
    <row r="63" spans="1:12" ht="86.25" customHeight="1" x14ac:dyDescent="0.25">
      <c r="A63" s="9" t="s">
        <v>117</v>
      </c>
      <c r="B63" s="5" t="s">
        <v>134</v>
      </c>
      <c r="C63" s="5" t="s">
        <v>135</v>
      </c>
      <c r="D63" s="10" t="s">
        <v>42</v>
      </c>
      <c r="E63" s="10" t="s">
        <v>13</v>
      </c>
      <c r="F63" s="7">
        <v>0.02</v>
      </c>
      <c r="G63" s="10">
        <v>1.59</v>
      </c>
      <c r="H63" s="10">
        <v>0</v>
      </c>
      <c r="I63" s="10">
        <v>1.59</v>
      </c>
      <c r="J63" s="2">
        <f>I63/F63</f>
        <v>79.5</v>
      </c>
      <c r="K63" s="5" t="s">
        <v>277</v>
      </c>
      <c r="L63" s="8"/>
    </row>
    <row r="64" spans="1:12" ht="47.25" customHeight="1" x14ac:dyDescent="0.25">
      <c r="A64" s="9" t="s">
        <v>117</v>
      </c>
      <c r="B64" s="5" t="s">
        <v>136</v>
      </c>
      <c r="C64" s="5" t="s">
        <v>137</v>
      </c>
      <c r="D64" s="10" t="s">
        <v>42</v>
      </c>
      <c r="E64" s="10" t="s">
        <v>13</v>
      </c>
      <c r="F64" s="7">
        <v>0.01</v>
      </c>
      <c r="G64" s="10">
        <v>0</v>
      </c>
      <c r="H64" s="10">
        <v>0</v>
      </c>
      <c r="I64" s="1">
        <v>0</v>
      </c>
      <c r="J64" s="2">
        <v>1</v>
      </c>
      <c r="K64" s="5" t="s">
        <v>275</v>
      </c>
      <c r="L64" s="8"/>
    </row>
    <row r="65" spans="1:12" ht="59.25" hidden="1" customHeight="1" x14ac:dyDescent="0.25">
      <c r="A65" s="9" t="s">
        <v>117</v>
      </c>
      <c r="B65" s="5" t="s">
        <v>138</v>
      </c>
      <c r="C65" s="5" t="s">
        <v>139</v>
      </c>
      <c r="D65" s="9" t="s">
        <v>25</v>
      </c>
      <c r="E65" s="10" t="s">
        <v>46</v>
      </c>
      <c r="F65" s="10">
        <v>0</v>
      </c>
      <c r="G65" s="10"/>
      <c r="H65" s="10"/>
      <c r="I65" s="1"/>
      <c r="J65" s="2"/>
      <c r="K65" s="5"/>
      <c r="L65" s="8"/>
    </row>
    <row r="66" spans="1:12" ht="59.25" hidden="1" customHeight="1" x14ac:dyDescent="0.25">
      <c r="A66" s="9" t="s">
        <v>140</v>
      </c>
      <c r="B66" s="5" t="s">
        <v>141</v>
      </c>
      <c r="C66" s="5" t="s">
        <v>142</v>
      </c>
      <c r="D66" s="10" t="s">
        <v>17</v>
      </c>
      <c r="E66" s="10" t="s">
        <v>46</v>
      </c>
      <c r="F66" s="7">
        <v>1</v>
      </c>
      <c r="G66" s="10"/>
      <c r="H66" s="10"/>
      <c r="I66" s="4"/>
      <c r="J66" s="2"/>
      <c r="K66" s="5"/>
      <c r="L66" s="8"/>
    </row>
    <row r="67" spans="1:12" ht="59.25" customHeight="1" x14ac:dyDescent="0.25">
      <c r="A67" s="5" t="s">
        <v>140</v>
      </c>
      <c r="B67" s="5" t="s">
        <v>143</v>
      </c>
      <c r="C67" s="5" t="s">
        <v>144</v>
      </c>
      <c r="D67" s="6" t="s">
        <v>17</v>
      </c>
      <c r="E67" s="6" t="s">
        <v>13</v>
      </c>
      <c r="F67" s="7">
        <v>1</v>
      </c>
      <c r="G67" s="10">
        <v>38</v>
      </c>
      <c r="H67" s="10">
        <v>38</v>
      </c>
      <c r="I67" s="1">
        <f>G67/H67</f>
        <v>1</v>
      </c>
      <c r="J67" s="2">
        <f>I67/F67</f>
        <v>1</v>
      </c>
      <c r="K67" s="5" t="s">
        <v>273</v>
      </c>
      <c r="L67" s="8"/>
    </row>
    <row r="68" spans="1:12" ht="195.75" customHeight="1" x14ac:dyDescent="0.25">
      <c r="A68" s="5" t="s">
        <v>140</v>
      </c>
      <c r="B68" s="5" t="s">
        <v>145</v>
      </c>
      <c r="C68" s="5" t="s">
        <v>146</v>
      </c>
      <c r="D68" s="6" t="s">
        <v>17</v>
      </c>
      <c r="E68" s="6" t="s">
        <v>13</v>
      </c>
      <c r="F68" s="7">
        <v>0.9</v>
      </c>
      <c r="G68" s="10">
        <v>8</v>
      </c>
      <c r="H68" s="10">
        <v>8</v>
      </c>
      <c r="I68" s="1">
        <f>G68/H68</f>
        <v>1</v>
      </c>
      <c r="J68" s="2">
        <f>I68/F68</f>
        <v>1.1111111111111112</v>
      </c>
      <c r="K68" s="5" t="s">
        <v>298</v>
      </c>
      <c r="L68" s="8"/>
    </row>
    <row r="69" spans="1:12" ht="60" x14ac:dyDescent="0.25">
      <c r="A69" s="5" t="s">
        <v>140</v>
      </c>
      <c r="B69" s="5" t="s">
        <v>147</v>
      </c>
      <c r="C69" s="5" t="s">
        <v>148</v>
      </c>
      <c r="D69" s="6" t="s">
        <v>12</v>
      </c>
      <c r="E69" s="6" t="s">
        <v>13</v>
      </c>
      <c r="F69" s="7">
        <v>0.95</v>
      </c>
      <c r="G69" s="10">
        <v>8</v>
      </c>
      <c r="H69" s="10">
        <v>8</v>
      </c>
      <c r="I69" s="1">
        <f>G69/H69</f>
        <v>1</v>
      </c>
      <c r="J69" s="2">
        <f>I69/F69</f>
        <v>1.0526315789473684</v>
      </c>
      <c r="K69" s="5" t="s">
        <v>299</v>
      </c>
      <c r="L69" s="8"/>
    </row>
    <row r="70" spans="1:12" ht="60" hidden="1" x14ac:dyDescent="0.25">
      <c r="A70" s="5" t="s">
        <v>140</v>
      </c>
      <c r="B70" s="5" t="s">
        <v>149</v>
      </c>
      <c r="C70" s="5" t="s">
        <v>150</v>
      </c>
      <c r="D70" s="10" t="s">
        <v>17</v>
      </c>
      <c r="E70" s="10" t="s">
        <v>46</v>
      </c>
      <c r="F70" s="7">
        <v>0.7</v>
      </c>
      <c r="G70" s="10"/>
      <c r="H70" s="10"/>
      <c r="I70" s="4"/>
      <c r="J70" s="2"/>
      <c r="K70" s="5"/>
      <c r="L70" s="8"/>
    </row>
    <row r="71" spans="1:12" ht="45" hidden="1" x14ac:dyDescent="0.25">
      <c r="A71" s="5" t="s">
        <v>140</v>
      </c>
      <c r="B71" s="5" t="s">
        <v>151</v>
      </c>
      <c r="C71" s="5" t="s">
        <v>152</v>
      </c>
      <c r="D71" s="9" t="s">
        <v>25</v>
      </c>
      <c r="E71" s="10" t="s">
        <v>18</v>
      </c>
      <c r="F71" s="7">
        <v>1</v>
      </c>
      <c r="G71" s="10"/>
      <c r="H71" s="10"/>
      <c r="I71" s="4"/>
      <c r="J71" s="2"/>
      <c r="K71" s="5"/>
      <c r="L71" s="8"/>
    </row>
    <row r="72" spans="1:12" ht="30" hidden="1" x14ac:dyDescent="0.25">
      <c r="A72" s="5" t="s">
        <v>140</v>
      </c>
      <c r="B72" s="5" t="s">
        <v>153</v>
      </c>
      <c r="C72" s="5" t="s">
        <v>153</v>
      </c>
      <c r="D72" s="9" t="s">
        <v>25</v>
      </c>
      <c r="E72" s="10" t="s">
        <v>18</v>
      </c>
      <c r="F72" s="11">
        <v>0</v>
      </c>
      <c r="G72" s="10"/>
      <c r="H72" s="10"/>
      <c r="I72" s="4"/>
      <c r="J72" s="2"/>
      <c r="K72" s="5"/>
      <c r="L72" s="8"/>
    </row>
    <row r="73" spans="1:12" ht="96.75" customHeight="1" x14ac:dyDescent="0.25">
      <c r="A73" s="5" t="s">
        <v>154</v>
      </c>
      <c r="B73" s="5" t="s">
        <v>155</v>
      </c>
      <c r="C73" s="5" t="s">
        <v>156</v>
      </c>
      <c r="D73" s="10" t="s">
        <v>17</v>
      </c>
      <c r="E73" s="10" t="s">
        <v>13</v>
      </c>
      <c r="F73" s="7">
        <v>1</v>
      </c>
      <c r="G73" s="10">
        <v>6</v>
      </c>
      <c r="H73" s="10">
        <v>6</v>
      </c>
      <c r="I73" s="1">
        <f>G73/H73</f>
        <v>1</v>
      </c>
      <c r="J73" s="2">
        <f>I73/F73</f>
        <v>1</v>
      </c>
      <c r="K73" s="5" t="s">
        <v>259</v>
      </c>
      <c r="L73" s="8"/>
    </row>
    <row r="74" spans="1:12" ht="194.25" customHeight="1" x14ac:dyDescent="0.25">
      <c r="A74" s="5" t="s">
        <v>154</v>
      </c>
      <c r="B74" s="5" t="s">
        <v>157</v>
      </c>
      <c r="C74" s="5" t="s">
        <v>158</v>
      </c>
      <c r="D74" s="10" t="s">
        <v>17</v>
      </c>
      <c r="E74" s="10" t="s">
        <v>13</v>
      </c>
      <c r="F74" s="7">
        <v>1</v>
      </c>
      <c r="G74" s="10">
        <v>87</v>
      </c>
      <c r="H74" s="10">
        <v>87</v>
      </c>
      <c r="I74" s="1">
        <f>G74/H74</f>
        <v>1</v>
      </c>
      <c r="J74" s="2">
        <f>I74/F74</f>
        <v>1</v>
      </c>
      <c r="K74" s="5" t="s">
        <v>258</v>
      </c>
      <c r="L74" s="8"/>
    </row>
    <row r="75" spans="1:12" ht="265.5" customHeight="1" x14ac:dyDescent="0.25">
      <c r="A75" s="9" t="s">
        <v>154</v>
      </c>
      <c r="B75" s="5" t="s">
        <v>159</v>
      </c>
      <c r="C75" s="5" t="s">
        <v>160</v>
      </c>
      <c r="D75" s="10" t="s">
        <v>17</v>
      </c>
      <c r="E75" s="10" t="s">
        <v>13</v>
      </c>
      <c r="F75" s="7">
        <v>1</v>
      </c>
      <c r="G75" s="10">
        <v>50</v>
      </c>
      <c r="H75" s="10">
        <v>50</v>
      </c>
      <c r="I75" s="1">
        <f>G75/H75</f>
        <v>1</v>
      </c>
      <c r="J75" s="2">
        <f>I75/F75</f>
        <v>1</v>
      </c>
      <c r="K75" s="5" t="s">
        <v>266</v>
      </c>
      <c r="L75" s="8"/>
    </row>
    <row r="76" spans="1:12" ht="123.75" customHeight="1" x14ac:dyDescent="0.25">
      <c r="A76" s="5" t="s">
        <v>154</v>
      </c>
      <c r="B76" s="5" t="s">
        <v>161</v>
      </c>
      <c r="C76" s="5" t="s">
        <v>162</v>
      </c>
      <c r="D76" s="10" t="s">
        <v>17</v>
      </c>
      <c r="E76" s="10" t="s">
        <v>26</v>
      </c>
      <c r="F76" s="7">
        <v>1</v>
      </c>
      <c r="G76" s="6">
        <v>7</v>
      </c>
      <c r="H76" s="6">
        <v>7</v>
      </c>
      <c r="I76" s="17">
        <f>G76/H76</f>
        <v>1</v>
      </c>
      <c r="J76" s="19">
        <f>I76/F76</f>
        <v>1</v>
      </c>
      <c r="K76" s="5" t="s">
        <v>265</v>
      </c>
      <c r="L76" s="8"/>
    </row>
    <row r="77" spans="1:12" ht="45" hidden="1" x14ac:dyDescent="0.25">
      <c r="A77" s="5" t="s">
        <v>163</v>
      </c>
      <c r="B77" s="5" t="s">
        <v>164</v>
      </c>
      <c r="C77" s="5" t="s">
        <v>165</v>
      </c>
      <c r="D77" s="6" t="s">
        <v>42</v>
      </c>
      <c r="E77" s="10" t="s">
        <v>18</v>
      </c>
      <c r="F77" s="7">
        <v>0.9</v>
      </c>
      <c r="G77" s="10"/>
      <c r="H77" s="10"/>
      <c r="I77" s="3"/>
      <c r="J77" s="19"/>
      <c r="K77" s="5"/>
    </row>
    <row r="78" spans="1:12" ht="84" customHeight="1" x14ac:dyDescent="0.25">
      <c r="A78" s="5" t="s">
        <v>163</v>
      </c>
      <c r="B78" s="5" t="s">
        <v>166</v>
      </c>
      <c r="C78" s="5" t="s">
        <v>167</v>
      </c>
      <c r="D78" s="10" t="s">
        <v>75</v>
      </c>
      <c r="E78" s="10" t="s">
        <v>26</v>
      </c>
      <c r="F78" s="7">
        <v>0.9</v>
      </c>
      <c r="G78" s="34">
        <v>7417942</v>
      </c>
      <c r="H78" s="34">
        <v>13748430</v>
      </c>
      <c r="I78" s="1">
        <f>G78/H78</f>
        <v>0.53954829751469802</v>
      </c>
      <c r="J78" s="2">
        <f>I78/F78</f>
        <v>0.59949810834966444</v>
      </c>
      <c r="K78" s="5" t="s">
        <v>260</v>
      </c>
    </row>
    <row r="79" spans="1:12" ht="120" x14ac:dyDescent="0.25">
      <c r="A79" s="5" t="s">
        <v>163</v>
      </c>
      <c r="B79" s="5" t="s">
        <v>168</v>
      </c>
      <c r="C79" s="5" t="s">
        <v>169</v>
      </c>
      <c r="D79" s="10" t="s">
        <v>17</v>
      </c>
      <c r="E79" s="10" t="s">
        <v>13</v>
      </c>
      <c r="F79" s="7">
        <v>0.9</v>
      </c>
      <c r="G79" s="6">
        <v>5.8</v>
      </c>
      <c r="H79" s="6">
        <v>6</v>
      </c>
      <c r="I79" s="1">
        <f>G79/H79</f>
        <v>0.96666666666666667</v>
      </c>
      <c r="J79" s="2">
        <f>I79/F79</f>
        <v>1.074074074074074</v>
      </c>
      <c r="K79" s="5" t="s">
        <v>313</v>
      </c>
    </row>
    <row r="80" spans="1:12" ht="82.5" customHeight="1" x14ac:dyDescent="0.25">
      <c r="A80" s="5" t="s">
        <v>163</v>
      </c>
      <c r="B80" s="5" t="s">
        <v>170</v>
      </c>
      <c r="C80" s="5" t="s">
        <v>171</v>
      </c>
      <c r="D80" s="9" t="s">
        <v>25</v>
      </c>
      <c r="E80" s="10" t="s">
        <v>26</v>
      </c>
      <c r="F80" s="22">
        <v>0</v>
      </c>
      <c r="G80" s="6">
        <v>0</v>
      </c>
      <c r="H80" s="6">
        <v>0</v>
      </c>
      <c r="I80" s="7">
        <v>1</v>
      </c>
      <c r="J80" s="19">
        <v>1</v>
      </c>
      <c r="K80" s="5" t="s">
        <v>312</v>
      </c>
    </row>
    <row r="81" spans="1:12" ht="45" hidden="1" x14ac:dyDescent="0.25">
      <c r="A81" s="5" t="s">
        <v>172</v>
      </c>
      <c r="B81" s="5" t="s">
        <v>173</v>
      </c>
      <c r="C81" s="5" t="s">
        <v>174</v>
      </c>
      <c r="D81" s="6" t="s">
        <v>42</v>
      </c>
      <c r="E81" s="10" t="s">
        <v>46</v>
      </c>
      <c r="F81" s="7">
        <v>0.9</v>
      </c>
      <c r="G81" s="10"/>
      <c r="H81" s="10"/>
      <c r="I81" s="4"/>
      <c r="J81" s="2"/>
      <c r="K81" s="5"/>
      <c r="L81" s="8"/>
    </row>
    <row r="82" spans="1:12" ht="173.25" customHeight="1" x14ac:dyDescent="0.25">
      <c r="A82" s="5" t="s">
        <v>172</v>
      </c>
      <c r="B82" s="5" t="s">
        <v>175</v>
      </c>
      <c r="C82" s="5" t="s">
        <v>176</v>
      </c>
      <c r="D82" s="10" t="s">
        <v>17</v>
      </c>
      <c r="E82" s="10" t="s">
        <v>13</v>
      </c>
      <c r="F82" s="7">
        <v>0.9</v>
      </c>
      <c r="G82" s="10">
        <v>58</v>
      </c>
      <c r="H82" s="10">
        <v>62</v>
      </c>
      <c r="I82" s="3">
        <f>G82/H82</f>
        <v>0.93548387096774188</v>
      </c>
      <c r="J82" s="2">
        <f>I82/F82</f>
        <v>1.0394265232974909</v>
      </c>
      <c r="K82" s="5" t="s">
        <v>261</v>
      </c>
      <c r="L82" s="13"/>
    </row>
    <row r="83" spans="1:12" ht="154.5" customHeight="1" x14ac:dyDescent="0.25">
      <c r="A83" s="5" t="s">
        <v>172</v>
      </c>
      <c r="B83" s="5" t="s">
        <v>177</v>
      </c>
      <c r="C83" s="5" t="s">
        <v>178</v>
      </c>
      <c r="D83" s="10" t="s">
        <v>17</v>
      </c>
      <c r="E83" s="10" t="s">
        <v>26</v>
      </c>
      <c r="F83" s="7">
        <v>0.9</v>
      </c>
      <c r="G83" s="10">
        <v>105</v>
      </c>
      <c r="H83" s="6">
        <v>90</v>
      </c>
      <c r="I83" s="3">
        <f>G83/H83</f>
        <v>1.1666666666666667</v>
      </c>
      <c r="J83" s="2">
        <f>I83/F83</f>
        <v>1.2962962962962963</v>
      </c>
      <c r="K83" s="5" t="s">
        <v>297</v>
      </c>
      <c r="L83" s="13"/>
    </row>
    <row r="84" spans="1:12" ht="150" customHeight="1" x14ac:dyDescent="0.25">
      <c r="A84" s="5" t="s">
        <v>172</v>
      </c>
      <c r="B84" s="5" t="s">
        <v>179</v>
      </c>
      <c r="C84" s="5" t="s">
        <v>180</v>
      </c>
      <c r="D84" s="10" t="s">
        <v>17</v>
      </c>
      <c r="E84" s="10" t="s">
        <v>26</v>
      </c>
      <c r="F84" s="7">
        <v>0.9</v>
      </c>
      <c r="G84" s="2">
        <v>0.81630000000000003</v>
      </c>
      <c r="H84" s="2">
        <v>0.81630000000000003</v>
      </c>
      <c r="I84" s="3">
        <f>G84/H84</f>
        <v>1</v>
      </c>
      <c r="J84" s="2">
        <f>I84/F84</f>
        <v>1.1111111111111112</v>
      </c>
      <c r="K84" s="5" t="s">
        <v>263</v>
      </c>
      <c r="L84" s="8"/>
    </row>
    <row r="85" spans="1:12" ht="45" x14ac:dyDescent="0.25">
      <c r="A85" s="5" t="s">
        <v>172</v>
      </c>
      <c r="B85" s="5" t="s">
        <v>181</v>
      </c>
      <c r="C85" s="5" t="s">
        <v>182</v>
      </c>
      <c r="D85" s="9" t="s">
        <v>25</v>
      </c>
      <c r="E85" s="10" t="s">
        <v>26</v>
      </c>
      <c r="F85" s="11">
        <v>0</v>
      </c>
      <c r="G85" s="6">
        <v>0</v>
      </c>
      <c r="H85" s="6">
        <v>0</v>
      </c>
      <c r="I85" s="7">
        <v>1</v>
      </c>
      <c r="J85" s="19">
        <v>1</v>
      </c>
      <c r="K85" s="5" t="s">
        <v>264</v>
      </c>
      <c r="L85" s="8"/>
    </row>
    <row r="86" spans="1:12" ht="60.75" customHeight="1" x14ac:dyDescent="0.25">
      <c r="A86" s="5" t="s">
        <v>172</v>
      </c>
      <c r="B86" s="5" t="s">
        <v>183</v>
      </c>
      <c r="C86" s="5" t="s">
        <v>183</v>
      </c>
      <c r="D86" s="9" t="s">
        <v>25</v>
      </c>
      <c r="E86" s="10" t="s">
        <v>184</v>
      </c>
      <c r="F86" s="11">
        <v>0</v>
      </c>
      <c r="G86" s="6">
        <v>0</v>
      </c>
      <c r="H86" s="6">
        <v>0</v>
      </c>
      <c r="I86" s="4">
        <v>1</v>
      </c>
      <c r="J86" s="2">
        <v>1</v>
      </c>
      <c r="K86" s="5" t="s">
        <v>262</v>
      </c>
      <c r="L86" s="8"/>
    </row>
    <row r="87" spans="1:12" ht="135" x14ac:dyDescent="0.25">
      <c r="A87" s="9" t="s">
        <v>185</v>
      </c>
      <c r="B87" s="20" t="s">
        <v>186</v>
      </c>
      <c r="C87" s="5" t="s">
        <v>187</v>
      </c>
      <c r="D87" s="10" t="s">
        <v>12</v>
      </c>
      <c r="E87" s="10" t="s">
        <v>13</v>
      </c>
      <c r="F87" s="7">
        <v>1</v>
      </c>
      <c r="G87" s="10">
        <v>29</v>
      </c>
      <c r="H87" s="10">
        <v>29</v>
      </c>
      <c r="I87" s="4">
        <f>G87/H87</f>
        <v>1</v>
      </c>
      <c r="J87" s="2">
        <f>I87/F87</f>
        <v>1</v>
      </c>
      <c r="K87" s="5" t="s">
        <v>306</v>
      </c>
      <c r="L87" s="8"/>
    </row>
    <row r="88" spans="1:12" ht="206.25" hidden="1" customHeight="1" x14ac:dyDescent="0.25">
      <c r="A88" s="9" t="s">
        <v>185</v>
      </c>
      <c r="B88" s="5" t="s">
        <v>188</v>
      </c>
      <c r="C88" s="5" t="s">
        <v>189</v>
      </c>
      <c r="D88" s="6" t="s">
        <v>42</v>
      </c>
      <c r="E88" s="10" t="s">
        <v>18</v>
      </c>
      <c r="F88" s="7">
        <v>0.95</v>
      </c>
      <c r="G88" s="10">
        <v>21</v>
      </c>
      <c r="H88" s="10">
        <v>24</v>
      </c>
      <c r="I88" s="3">
        <f t="shared" ref="I88:I93" si="0">G88/H88</f>
        <v>0.875</v>
      </c>
      <c r="J88" s="2">
        <f t="shared" ref="J88:J93" si="1">I88/F88</f>
        <v>0.92105263157894746</v>
      </c>
      <c r="K88" s="5" t="s">
        <v>234</v>
      </c>
      <c r="L88" s="8"/>
    </row>
    <row r="89" spans="1:12" ht="89.25" customHeight="1" x14ac:dyDescent="0.25">
      <c r="A89" s="9" t="s">
        <v>185</v>
      </c>
      <c r="B89" s="5" t="s">
        <v>190</v>
      </c>
      <c r="C89" s="5" t="s">
        <v>191</v>
      </c>
      <c r="D89" s="10" t="s">
        <v>12</v>
      </c>
      <c r="E89" s="10" t="s">
        <v>13</v>
      </c>
      <c r="F89" s="7">
        <v>0.92</v>
      </c>
      <c r="G89" s="10">
        <v>280</v>
      </c>
      <c r="H89" s="10">
        <v>310</v>
      </c>
      <c r="I89" s="4">
        <f>G89/H89</f>
        <v>0.90322580645161288</v>
      </c>
      <c r="J89" s="2">
        <f>I89/F89</f>
        <v>0.98176718092566617</v>
      </c>
      <c r="K89" s="5" t="s">
        <v>308</v>
      </c>
      <c r="L89" s="8"/>
    </row>
    <row r="90" spans="1:12" ht="89.25" customHeight="1" x14ac:dyDescent="0.25">
      <c r="A90" s="9" t="s">
        <v>185</v>
      </c>
      <c r="B90" s="5" t="s">
        <v>192</v>
      </c>
      <c r="C90" s="5" t="s">
        <v>193</v>
      </c>
      <c r="D90" s="10" t="s">
        <v>12</v>
      </c>
      <c r="E90" s="10" t="s">
        <v>13</v>
      </c>
      <c r="F90" s="7">
        <v>0.92</v>
      </c>
      <c r="G90" s="10">
        <v>3</v>
      </c>
      <c r="H90" s="10">
        <v>5</v>
      </c>
      <c r="I90" s="1">
        <f>G90/H90</f>
        <v>0.6</v>
      </c>
      <c r="J90" s="2">
        <f>I90/F90</f>
        <v>0.65217391304347816</v>
      </c>
      <c r="K90" s="5" t="s">
        <v>307</v>
      </c>
      <c r="L90" s="8"/>
    </row>
    <row r="91" spans="1:12" ht="60" hidden="1" x14ac:dyDescent="0.25">
      <c r="A91" s="9" t="s">
        <v>185</v>
      </c>
      <c r="B91" s="5" t="s">
        <v>194</v>
      </c>
      <c r="C91" s="5" t="s">
        <v>195</v>
      </c>
      <c r="D91" s="10" t="s">
        <v>12</v>
      </c>
      <c r="E91" s="10" t="s">
        <v>18</v>
      </c>
      <c r="F91" s="7">
        <v>0.9</v>
      </c>
      <c r="G91" s="10">
        <v>19</v>
      </c>
      <c r="H91" s="10">
        <v>19</v>
      </c>
      <c r="I91" s="4">
        <f t="shared" si="0"/>
        <v>1</v>
      </c>
      <c r="J91" s="2">
        <f t="shared" si="1"/>
        <v>1.1111111111111112</v>
      </c>
      <c r="K91" s="5" t="s">
        <v>235</v>
      </c>
      <c r="L91" s="8"/>
    </row>
    <row r="92" spans="1:12" ht="210" hidden="1" x14ac:dyDescent="0.25">
      <c r="A92" s="9" t="s">
        <v>185</v>
      </c>
      <c r="B92" s="5" t="s">
        <v>196</v>
      </c>
      <c r="C92" s="5" t="s">
        <v>197</v>
      </c>
      <c r="D92" s="10" t="s">
        <v>17</v>
      </c>
      <c r="E92" s="6" t="s">
        <v>18</v>
      </c>
      <c r="F92" s="7">
        <v>1</v>
      </c>
      <c r="G92" s="10">
        <v>6</v>
      </c>
      <c r="H92" s="10">
        <v>6</v>
      </c>
      <c r="I92" s="4">
        <f t="shared" si="0"/>
        <v>1</v>
      </c>
      <c r="J92" s="2">
        <f t="shared" si="1"/>
        <v>1</v>
      </c>
      <c r="K92" s="5" t="s">
        <v>236</v>
      </c>
      <c r="L92" s="8"/>
    </row>
    <row r="93" spans="1:12" ht="105" hidden="1" x14ac:dyDescent="0.25">
      <c r="A93" s="9" t="s">
        <v>185</v>
      </c>
      <c r="B93" s="5" t="s">
        <v>198</v>
      </c>
      <c r="C93" s="5" t="s">
        <v>199</v>
      </c>
      <c r="D93" s="10" t="s">
        <v>12</v>
      </c>
      <c r="E93" s="10" t="s">
        <v>18</v>
      </c>
      <c r="F93" s="7">
        <v>0.08</v>
      </c>
      <c r="G93" s="10">
        <v>7</v>
      </c>
      <c r="H93" s="10">
        <v>108</v>
      </c>
      <c r="I93" s="1">
        <f t="shared" si="0"/>
        <v>6.4814814814814811E-2</v>
      </c>
      <c r="J93" s="2">
        <f t="shared" si="1"/>
        <v>0.81018518518518512</v>
      </c>
      <c r="K93" s="5" t="s">
        <v>237</v>
      </c>
      <c r="L93" s="8"/>
    </row>
    <row r="94" spans="1:12" ht="45" x14ac:dyDescent="0.25">
      <c r="A94" s="9" t="s">
        <v>185</v>
      </c>
      <c r="B94" s="5" t="s">
        <v>304</v>
      </c>
      <c r="C94" s="5" t="s">
        <v>200</v>
      </c>
      <c r="D94" s="9" t="s">
        <v>25</v>
      </c>
      <c r="E94" s="10" t="s">
        <v>13</v>
      </c>
      <c r="F94" s="11">
        <v>0</v>
      </c>
      <c r="G94" s="10">
        <v>0</v>
      </c>
      <c r="H94" s="10">
        <v>0</v>
      </c>
      <c r="I94" s="7">
        <v>1</v>
      </c>
      <c r="J94" s="2">
        <v>1</v>
      </c>
      <c r="K94" s="5" t="s">
        <v>303</v>
      </c>
      <c r="L94" s="8"/>
    </row>
    <row r="95" spans="1:12" ht="99" customHeight="1" x14ac:dyDescent="0.25">
      <c r="A95" s="9" t="s">
        <v>185</v>
      </c>
      <c r="B95" s="5" t="s">
        <v>201</v>
      </c>
      <c r="C95" s="5" t="s">
        <v>202</v>
      </c>
      <c r="D95" s="9" t="s">
        <v>25</v>
      </c>
      <c r="E95" s="10" t="s">
        <v>13</v>
      </c>
      <c r="F95" s="11">
        <v>0</v>
      </c>
      <c r="G95" s="10">
        <v>0</v>
      </c>
      <c r="H95" s="10">
        <v>0</v>
      </c>
      <c r="I95" s="7">
        <v>1</v>
      </c>
      <c r="J95" s="2">
        <v>1</v>
      </c>
      <c r="K95" s="5" t="s">
        <v>305</v>
      </c>
      <c r="L95" s="8"/>
    </row>
    <row r="96" spans="1:12" ht="165" x14ac:dyDescent="0.25">
      <c r="A96" s="9" t="s">
        <v>203</v>
      </c>
      <c r="B96" s="5" t="s">
        <v>204</v>
      </c>
      <c r="C96" s="5" t="s">
        <v>205</v>
      </c>
      <c r="D96" s="10" t="s">
        <v>12</v>
      </c>
      <c r="E96" s="10" t="s">
        <v>13</v>
      </c>
      <c r="F96" s="7">
        <v>0.9</v>
      </c>
      <c r="G96" s="10">
        <v>659</v>
      </c>
      <c r="H96" s="10">
        <v>676</v>
      </c>
      <c r="I96" s="1">
        <f>G96/H96</f>
        <v>0.9748520710059172</v>
      </c>
      <c r="J96" s="2">
        <f>I96/F96</f>
        <v>1.0831689677843523</v>
      </c>
      <c r="K96" s="5" t="s">
        <v>270</v>
      </c>
      <c r="L96" s="8"/>
    </row>
    <row r="97" spans="1:12" ht="221.25" customHeight="1" x14ac:dyDescent="0.25">
      <c r="A97" s="9" t="s">
        <v>203</v>
      </c>
      <c r="B97" s="5" t="s">
        <v>206</v>
      </c>
      <c r="C97" s="5" t="s">
        <v>207</v>
      </c>
      <c r="D97" s="10" t="s">
        <v>17</v>
      </c>
      <c r="E97" s="10" t="s">
        <v>13</v>
      </c>
      <c r="F97" s="7">
        <v>0.9</v>
      </c>
      <c r="G97" s="10">
        <v>402</v>
      </c>
      <c r="H97" s="10">
        <v>457</v>
      </c>
      <c r="I97" s="1">
        <f>G97/H97</f>
        <v>0.87964989059080967</v>
      </c>
      <c r="J97" s="2">
        <f>I97/F97</f>
        <v>0.97738876732312185</v>
      </c>
      <c r="K97" s="5" t="s">
        <v>267</v>
      </c>
      <c r="L97" s="13"/>
    </row>
    <row r="98" spans="1:12" ht="158.25" customHeight="1" x14ac:dyDescent="0.25">
      <c r="A98" s="9" t="s">
        <v>203</v>
      </c>
      <c r="B98" s="5" t="s">
        <v>208</v>
      </c>
      <c r="C98" s="5" t="s">
        <v>209</v>
      </c>
      <c r="D98" s="10" t="s">
        <v>17</v>
      </c>
      <c r="E98" s="10" t="s">
        <v>13</v>
      </c>
      <c r="F98" s="7">
        <v>0.2</v>
      </c>
      <c r="G98" s="34">
        <v>487917</v>
      </c>
      <c r="H98" s="34">
        <v>9275409</v>
      </c>
      <c r="I98" s="1">
        <f>G98/H98</f>
        <v>5.2603286820020551E-2</v>
      </c>
      <c r="J98" s="2">
        <f>I98/F98</f>
        <v>0.26301643410010273</v>
      </c>
      <c r="K98" s="5" t="s">
        <v>272</v>
      </c>
      <c r="L98" s="8"/>
    </row>
    <row r="99" spans="1:12" ht="162" customHeight="1" x14ac:dyDescent="0.25">
      <c r="A99" s="9" t="s">
        <v>203</v>
      </c>
      <c r="B99" s="5" t="s">
        <v>210</v>
      </c>
      <c r="C99" s="6" t="s">
        <v>211</v>
      </c>
      <c r="D99" s="10" t="s">
        <v>17</v>
      </c>
      <c r="E99" s="10" t="s">
        <v>26</v>
      </c>
      <c r="F99" s="34">
        <v>80</v>
      </c>
      <c r="G99" s="6">
        <v>132</v>
      </c>
      <c r="H99" s="6">
        <v>1</v>
      </c>
      <c r="I99" s="35">
        <v>132</v>
      </c>
      <c r="J99" s="2">
        <f>I99/F99</f>
        <v>1.65</v>
      </c>
      <c r="K99" s="5" t="s">
        <v>271</v>
      </c>
      <c r="L99" s="8"/>
    </row>
    <row r="100" spans="1:12" ht="177.75" customHeight="1" x14ac:dyDescent="0.25">
      <c r="A100" s="9" t="s">
        <v>203</v>
      </c>
      <c r="B100" s="5" t="s">
        <v>212</v>
      </c>
      <c r="C100" s="36" t="s">
        <v>268</v>
      </c>
      <c r="D100" s="37" t="s">
        <v>25</v>
      </c>
      <c r="E100" s="9" t="s">
        <v>13</v>
      </c>
      <c r="F100" s="38">
        <v>0</v>
      </c>
      <c r="G100" s="38">
        <v>0</v>
      </c>
      <c r="H100" s="38">
        <v>0</v>
      </c>
      <c r="I100" s="39">
        <v>1</v>
      </c>
      <c r="J100" s="39">
        <v>1</v>
      </c>
      <c r="K100" s="37" t="s">
        <v>269</v>
      </c>
      <c r="L100" s="8"/>
    </row>
    <row r="101" spans="1:12" ht="41.25" customHeight="1" x14ac:dyDescent="0.25">
      <c r="A101" s="9" t="s">
        <v>39</v>
      </c>
      <c r="B101" s="5" t="s">
        <v>213</v>
      </c>
      <c r="C101" s="5" t="s">
        <v>214</v>
      </c>
      <c r="D101" s="37" t="s">
        <v>25</v>
      </c>
      <c r="E101" s="38" t="s">
        <v>26</v>
      </c>
      <c r="F101" s="11">
        <v>0</v>
      </c>
      <c r="G101" s="10">
        <v>0</v>
      </c>
      <c r="H101" s="10">
        <v>239</v>
      </c>
      <c r="I101" s="7">
        <f>G101/H101</f>
        <v>0</v>
      </c>
      <c r="J101" s="4">
        <v>1</v>
      </c>
      <c r="K101" s="5" t="s">
        <v>290</v>
      </c>
      <c r="L101" s="8"/>
    </row>
    <row r="102" spans="1:12" ht="99.75" customHeight="1" x14ac:dyDescent="0.25">
      <c r="A102" s="9" t="s">
        <v>39</v>
      </c>
      <c r="B102" s="5" t="s">
        <v>215</v>
      </c>
      <c r="C102" s="5" t="s">
        <v>216</v>
      </c>
      <c r="D102" s="37" t="s">
        <v>25</v>
      </c>
      <c r="E102" s="38" t="s">
        <v>26</v>
      </c>
      <c r="F102" s="38">
        <v>0</v>
      </c>
      <c r="G102" s="38">
        <v>0</v>
      </c>
      <c r="H102" s="38">
        <v>0</v>
      </c>
      <c r="I102" s="4">
        <v>1</v>
      </c>
      <c r="J102" s="4">
        <v>1</v>
      </c>
      <c r="K102" s="5" t="s">
        <v>289</v>
      </c>
      <c r="L102" s="8"/>
    </row>
    <row r="103" spans="1:12" x14ac:dyDescent="0.25">
      <c r="B103" s="8" t="s">
        <v>227</v>
      </c>
    </row>
  </sheetData>
  <autoFilter ref="A2:K104" xr:uid="{3D16BCEF-48E6-425A-B245-69C216151452}">
    <filterColumn colId="4">
      <filters blank="1">
        <filter val="Cuatrimestral"/>
        <filter val="Mensual"/>
        <filter val="Trimestral"/>
      </filters>
    </filterColumn>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77" r:id="rId1" display="https://isolucion.idrd.gov.co/Isolucion4IDRD/Medicion/frmValorIndicador.aspx?Accion=Editar&amp;CodIndicador=MTYwNg==" xr:uid="{1866C03B-4E9A-4A14-9876-09E8C3B17EDE}"/>
    <hyperlink ref="B80" r:id="rId2" display="https://isolucion.idrd.gov.co/Isolucion4IDRD/Medicion/frmValorIndicador.aspx?Accion=Editar&amp;CodIndicador=MTYxOQ==" xr:uid="{9045BC5F-1BC7-4B74-8B59-AD4E32FE29A8}"/>
    <hyperlink ref="B22" r:id="rId3" display="https://isolucion.idrd.gov.co/Isolucion4IDRD/Medicion/frmValorIndicador.aspx?Accion=Editar&amp;CodIndicador=MTYyMQ==" xr:uid="{D65D3BD5-0C44-4A0E-A53C-D7D5ECBCDCCD}"/>
    <hyperlink ref="B23" r:id="rId4" display="https://isolucion.idrd.gov.co/Isolucion4IDRD/Medicion/frmValorIndicador.aspx?Accion=Editar&amp;CodIndicador=MTYyMw==" xr:uid="{09129A21-BE1A-494F-A7FB-0995490266AA}"/>
    <hyperlink ref="B24" r:id="rId5" display="https://isolucion.idrd.gov.co/Isolucion4IDRD/Medicion/frmValorIndicador.aspx?Accion=Editar&amp;CodIndicador=MTYyNA==" xr:uid="{F825FCCF-BD43-4803-A79A-2688846E411D}"/>
    <hyperlink ref="B25" r:id="rId6" display="https://isolucion.idrd.gov.co/Isolucion4IDRD/Medicion/frmValorIndicador.aspx?Accion=Editar&amp;CodIndicador=MTYyMg==" xr:uid="{5FEDB4C5-C1D7-42D4-9155-0DCF4AA23BBE}"/>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1539-CDA4-4FA6-80E4-64190F319BDE}">
  <dimension ref="A2:C15"/>
  <sheetViews>
    <sheetView topLeftCell="A7" workbookViewId="0">
      <selection activeCell="B15" sqref="B15"/>
    </sheetView>
  </sheetViews>
  <sheetFormatPr baseColWidth="10" defaultRowHeight="15" x14ac:dyDescent="0.25"/>
  <cols>
    <col min="1" max="1" width="34.140625" customWidth="1"/>
  </cols>
  <sheetData>
    <row r="2" spans="1:3" x14ac:dyDescent="0.25">
      <c r="A2" s="25" t="s">
        <v>238</v>
      </c>
      <c r="B2" s="26">
        <v>34</v>
      </c>
    </row>
    <row r="3" spans="1:3" x14ac:dyDescent="0.25">
      <c r="A3" s="25" t="s">
        <v>242</v>
      </c>
      <c r="B3" s="26">
        <v>27</v>
      </c>
    </row>
    <row r="4" spans="1:3" x14ac:dyDescent="0.25">
      <c r="A4" s="25" t="s">
        <v>243</v>
      </c>
      <c r="B4" s="26">
        <v>7</v>
      </c>
    </row>
    <row r="5" spans="1:3" x14ac:dyDescent="0.25">
      <c r="A5" s="13"/>
      <c r="B5" s="8"/>
    </row>
    <row r="8" spans="1:3" x14ac:dyDescent="0.25">
      <c r="C8" s="23"/>
    </row>
    <row r="9" spans="1:3" x14ac:dyDescent="0.25">
      <c r="B9" s="23"/>
    </row>
    <row r="10" spans="1:3" x14ac:dyDescent="0.25">
      <c r="A10" t="s">
        <v>244</v>
      </c>
    </row>
    <row r="11" spans="1:3" x14ac:dyDescent="0.25">
      <c r="A11" t="s">
        <v>247</v>
      </c>
    </row>
    <row r="12" spans="1:3" x14ac:dyDescent="0.25">
      <c r="A12" t="s">
        <v>239</v>
      </c>
      <c r="B12">
        <v>31</v>
      </c>
      <c r="C12" s="24">
        <f>B12/B15</f>
        <v>0.91176470588235292</v>
      </c>
    </row>
    <row r="13" spans="1:3" x14ac:dyDescent="0.25">
      <c r="A13" t="s">
        <v>240</v>
      </c>
      <c r="B13">
        <v>3</v>
      </c>
      <c r="C13" s="24">
        <f>B13/B15</f>
        <v>8.8235294117647065E-2</v>
      </c>
    </row>
    <row r="14" spans="1:3" x14ac:dyDescent="0.25">
      <c r="A14" t="s">
        <v>241</v>
      </c>
      <c r="B14">
        <v>0</v>
      </c>
      <c r="C14" s="24">
        <f>B14/B15</f>
        <v>0</v>
      </c>
    </row>
    <row r="15" spans="1:3" x14ac:dyDescent="0.25">
      <c r="B15">
        <f>SUM(B12:B14)</f>
        <v>34</v>
      </c>
      <c r="C15" s="2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lucero</cp:lastModifiedBy>
  <dcterms:created xsi:type="dcterms:W3CDTF">2021-06-28T15:47:31Z</dcterms:created>
  <dcterms:modified xsi:type="dcterms:W3CDTF">2021-10-22T12:07:18Z</dcterms:modified>
</cp:coreProperties>
</file>